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M:\10. Marketing Team\TPO Folder\TPO Materials\Redesigned Forms\"/>
    </mc:Choice>
  </mc:AlternateContent>
  <xr:revisionPtr revIDLastSave="0" documentId="13_ncr:1_{255161CD-F08E-4EA6-BD6E-44B7C734F3A5}" xr6:coauthVersionLast="45" xr6:coauthVersionMax="45" xr10:uidLastSave="{00000000-0000-0000-0000-000000000000}"/>
  <bookViews>
    <workbookView xWindow="-108" yWindow="-108" windowWidth="27288" windowHeight="17664" xr2:uid="{00000000-000D-0000-FFFF-FFFF00000000}"/>
  </bookViews>
  <sheets>
    <sheet name="Input Tab" sheetId="5" r:id="rId1"/>
    <sheet name="Method One" sheetId="2" r:id="rId2"/>
    <sheet name="Method Two" sheetId="4" r:id="rId3"/>
    <sheet name="Method Three" sheetId="1" r:id="rId4"/>
  </sheets>
  <definedNames>
    <definedName name="_xlnm.Print_Area" localSheetId="0">'Input Tab'!$A$1:$J$51</definedName>
    <definedName name="_xlnm.Print_Area" localSheetId="1">'Method One'!$A$1:$J$51</definedName>
    <definedName name="_xlnm.Print_Area" localSheetId="3">'Method Three'!$A$1:$J$64</definedName>
    <definedName name="_xlnm.Print_Area" localSheetId="2">'Method Two'!$A$1:$J$51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5" l="1"/>
  <c r="I14" i="5"/>
  <c r="I15" i="5"/>
  <c r="I16" i="5"/>
  <c r="I17" i="5"/>
  <c r="I18" i="5"/>
  <c r="I19" i="5"/>
  <c r="I20" i="5"/>
  <c r="I21" i="5"/>
  <c r="I22" i="5"/>
  <c r="B14" i="1" l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C13" i="1"/>
  <c r="D13" i="1"/>
  <c r="E13" i="1"/>
  <c r="F13" i="1"/>
  <c r="G13" i="1"/>
  <c r="B13" i="1"/>
  <c r="C9" i="1"/>
  <c r="C8" i="1"/>
  <c r="B14" i="4"/>
  <c r="C14" i="4"/>
  <c r="D14" i="4"/>
  <c r="E14" i="4"/>
  <c r="F14" i="4"/>
  <c r="G14" i="4"/>
  <c r="B15" i="4"/>
  <c r="C15" i="4"/>
  <c r="D15" i="4"/>
  <c r="E15" i="4"/>
  <c r="F15" i="4"/>
  <c r="G15" i="4"/>
  <c r="B16" i="4"/>
  <c r="C16" i="4"/>
  <c r="D16" i="4"/>
  <c r="E16" i="4"/>
  <c r="F16" i="4"/>
  <c r="G16" i="4"/>
  <c r="B17" i="4"/>
  <c r="C17" i="4"/>
  <c r="D17" i="4"/>
  <c r="E17" i="4"/>
  <c r="F17" i="4"/>
  <c r="G17" i="4"/>
  <c r="B18" i="4"/>
  <c r="C18" i="4"/>
  <c r="D18" i="4"/>
  <c r="E18" i="4"/>
  <c r="F18" i="4"/>
  <c r="G18" i="4"/>
  <c r="B19" i="4"/>
  <c r="C19" i="4"/>
  <c r="D19" i="4"/>
  <c r="E19" i="4"/>
  <c r="F19" i="4"/>
  <c r="G19" i="4"/>
  <c r="B20" i="4"/>
  <c r="C20" i="4"/>
  <c r="D20" i="4"/>
  <c r="E20" i="4"/>
  <c r="F20" i="4"/>
  <c r="G20" i="4"/>
  <c r="B21" i="4"/>
  <c r="C21" i="4"/>
  <c r="D21" i="4"/>
  <c r="E21" i="4"/>
  <c r="F21" i="4"/>
  <c r="G21" i="4"/>
  <c r="B22" i="4"/>
  <c r="C22" i="4"/>
  <c r="D22" i="4"/>
  <c r="E22" i="4"/>
  <c r="F22" i="4"/>
  <c r="G22" i="4"/>
  <c r="C13" i="4"/>
  <c r="D13" i="4"/>
  <c r="E13" i="4"/>
  <c r="F13" i="4"/>
  <c r="G13" i="4"/>
  <c r="B13" i="4"/>
  <c r="C9" i="4"/>
  <c r="C8" i="4"/>
  <c r="C9" i="2"/>
  <c r="C8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B14" i="2"/>
  <c r="B15" i="2"/>
  <c r="B16" i="2"/>
  <c r="B17" i="2"/>
  <c r="B18" i="2"/>
  <c r="B19" i="2"/>
  <c r="B20" i="2"/>
  <c r="B21" i="2"/>
  <c r="B22" i="2"/>
  <c r="B13" i="2"/>
  <c r="K22" i="5"/>
  <c r="H22" i="5"/>
  <c r="H22" i="1" s="1"/>
  <c r="K21" i="5"/>
  <c r="H21" i="5"/>
  <c r="H21" i="1" s="1"/>
  <c r="K20" i="5"/>
  <c r="H20" i="5"/>
  <c r="H20" i="1" s="1"/>
  <c r="K19" i="5"/>
  <c r="H19" i="5"/>
  <c r="H19" i="4" s="1"/>
  <c r="K18" i="5"/>
  <c r="H18" i="5"/>
  <c r="H18" i="1" s="1"/>
  <c r="K17" i="5"/>
  <c r="H17" i="5"/>
  <c r="H17" i="1" s="1"/>
  <c r="K16" i="5"/>
  <c r="H16" i="5"/>
  <c r="H16" i="1" s="1"/>
  <c r="K15" i="5"/>
  <c r="H15" i="5"/>
  <c r="K14" i="5"/>
  <c r="H14" i="5"/>
  <c r="H14" i="1" s="1"/>
  <c r="A14" i="5"/>
  <c r="A15" i="5" s="1"/>
  <c r="A16" i="5" s="1"/>
  <c r="A17" i="5" s="1"/>
  <c r="A18" i="5" s="1"/>
  <c r="A19" i="5" s="1"/>
  <c r="A20" i="5" s="1"/>
  <c r="A21" i="5" s="1"/>
  <c r="A22" i="5" s="1"/>
  <c r="K13" i="5"/>
  <c r="H13" i="5"/>
  <c r="H13" i="4" s="1"/>
  <c r="I15" i="1" l="1"/>
  <c r="I15" i="4"/>
  <c r="I15" i="2"/>
  <c r="J17" i="5"/>
  <c r="I17" i="1"/>
  <c r="I17" i="4"/>
  <c r="I17" i="2"/>
  <c r="J19" i="5"/>
  <c r="I19" i="1"/>
  <c r="I19" i="4"/>
  <c r="I19" i="2"/>
  <c r="J21" i="5"/>
  <c r="I21" i="1"/>
  <c r="I21" i="4"/>
  <c r="I21" i="2"/>
  <c r="H19" i="2"/>
  <c r="H21" i="4"/>
  <c r="H17" i="4"/>
  <c r="H19" i="1"/>
  <c r="I13" i="2"/>
  <c r="I13" i="1"/>
  <c r="I13" i="4"/>
  <c r="I14" i="1"/>
  <c r="I14" i="4"/>
  <c r="I14" i="2"/>
  <c r="I16" i="1"/>
  <c r="I16" i="4"/>
  <c r="I16" i="2"/>
  <c r="I18" i="1"/>
  <c r="I18" i="4"/>
  <c r="I18" i="2"/>
  <c r="I20" i="1"/>
  <c r="I20" i="4"/>
  <c r="I20" i="2"/>
  <c r="I22" i="1"/>
  <c r="I22" i="4"/>
  <c r="I22" i="2"/>
  <c r="H21" i="2"/>
  <c r="H17" i="2"/>
  <c r="H14" i="2"/>
  <c r="H14" i="4"/>
  <c r="J14" i="5"/>
  <c r="J15" i="5"/>
  <c r="J16" i="5"/>
  <c r="J18" i="5"/>
  <c r="J20" i="5"/>
  <c r="J22" i="5"/>
  <c r="H22" i="2"/>
  <c r="H20" i="2"/>
  <c r="H18" i="2"/>
  <c r="H16" i="2"/>
  <c r="H22" i="4"/>
  <c r="H20" i="4"/>
  <c r="H18" i="4"/>
  <c r="H16" i="4"/>
  <c r="H15" i="1"/>
  <c r="H15" i="4"/>
  <c r="H15" i="2"/>
  <c r="J13" i="5"/>
  <c r="J24" i="5" s="1"/>
  <c r="H13" i="2"/>
  <c r="H13" i="1"/>
  <c r="D28" i="1"/>
  <c r="D30" i="4" l="1"/>
  <c r="D36" i="4" l="1"/>
  <c r="K22" i="4"/>
  <c r="K21" i="4"/>
  <c r="K20" i="4"/>
  <c r="K19" i="4"/>
  <c r="J19" i="4"/>
  <c r="K18" i="4"/>
  <c r="K17" i="4"/>
  <c r="K16" i="4"/>
  <c r="K15" i="4"/>
  <c r="K14" i="4"/>
  <c r="A14" i="4"/>
  <c r="A15" i="4" s="1"/>
  <c r="A16" i="4" s="1"/>
  <c r="A17" i="4" s="1"/>
  <c r="A18" i="4" s="1"/>
  <c r="A19" i="4" s="1"/>
  <c r="A20" i="4" s="1"/>
  <c r="A21" i="4" s="1"/>
  <c r="A22" i="4" s="1"/>
  <c r="K13" i="4"/>
  <c r="D36" i="2"/>
  <c r="D30" i="2"/>
  <c r="K22" i="2"/>
  <c r="K21" i="2"/>
  <c r="K20" i="2"/>
  <c r="K19" i="2"/>
  <c r="J19" i="2"/>
  <c r="K18" i="2"/>
  <c r="K17" i="2"/>
  <c r="K16" i="2"/>
  <c r="K15" i="2"/>
  <c r="K14" i="2"/>
  <c r="A14" i="2"/>
  <c r="A15" i="2" s="1"/>
  <c r="A16" i="2" s="1"/>
  <c r="A17" i="2" s="1"/>
  <c r="A18" i="2" s="1"/>
  <c r="A19" i="2" s="1"/>
  <c r="A20" i="2" s="1"/>
  <c r="A21" i="2" s="1"/>
  <c r="A22" i="2" s="1"/>
  <c r="K13" i="2"/>
  <c r="J21" i="4" l="1"/>
  <c r="J16" i="4"/>
  <c r="J18" i="4"/>
  <c r="J22" i="4"/>
  <c r="J20" i="4"/>
  <c r="J17" i="4"/>
  <c r="J13" i="4"/>
  <c r="J17" i="2"/>
  <c r="J14" i="4"/>
  <c r="J15" i="4"/>
  <c r="D33" i="4"/>
  <c r="D34" i="4" s="1"/>
  <c r="J15" i="2"/>
  <c r="D33" i="2" s="1"/>
  <c r="D34" i="2" s="1"/>
  <c r="J14" i="2"/>
  <c r="J22" i="2"/>
  <c r="J13" i="2"/>
  <c r="J20" i="2"/>
  <c r="J18" i="2"/>
  <c r="J21" i="2"/>
  <c r="J16" i="2"/>
  <c r="D35" i="4" l="1"/>
  <c r="D38" i="4" s="1"/>
  <c r="J24" i="4"/>
  <c r="D32" i="4" s="1"/>
  <c r="D35" i="2"/>
  <c r="D38" i="2" s="1"/>
  <c r="J24" i="2"/>
  <c r="D32" i="2" s="1"/>
  <c r="D32" i="1"/>
  <c r="D39" i="4" l="1"/>
  <c r="D40" i="4"/>
  <c r="D42" i="4"/>
  <c r="D39" i="2"/>
  <c r="D40" i="2"/>
  <c r="D42" i="2"/>
  <c r="D30" i="1"/>
  <c r="D43" i="1" s="1"/>
  <c r="K14" i="1" l="1"/>
  <c r="K15" i="1"/>
  <c r="K16" i="1"/>
  <c r="K17" i="1"/>
  <c r="K18" i="1"/>
  <c r="K19" i="1"/>
  <c r="K20" i="1"/>
  <c r="K21" i="1"/>
  <c r="K22" i="1"/>
  <c r="K13" i="1"/>
  <c r="J13" i="1" l="1"/>
  <c r="J19" i="1" l="1"/>
  <c r="J21" i="1"/>
  <c r="J20" i="1"/>
  <c r="J17" i="1"/>
  <c r="J14" i="1"/>
  <c r="J15" i="1"/>
  <c r="J18" i="1"/>
  <c r="J22" i="1"/>
  <c r="J16" i="1"/>
  <c r="A14" i="1"/>
  <c r="A15" i="1" s="1"/>
  <c r="A16" i="1" s="1"/>
  <c r="A17" i="1" s="1"/>
  <c r="A18" i="1" s="1"/>
  <c r="A19" i="1" s="1"/>
  <c r="A20" i="1" s="1"/>
  <c r="A21" i="1" s="1"/>
  <c r="A22" i="1" s="1"/>
  <c r="D48" i="1" l="1"/>
  <c r="D46" i="1"/>
  <c r="D47" i="1" s="1"/>
  <c r="D49" i="1" s="1"/>
  <c r="J24" i="1"/>
  <c r="D45" i="1" s="1"/>
  <c r="D51" i="1" l="1"/>
  <c r="D52" i="1" s="1"/>
  <c r="D55" i="1" l="1"/>
  <c r="D53" i="1"/>
</calcChain>
</file>

<file path=xl/sharedStrings.xml><?xml version="1.0" encoding="utf-8"?>
<sst xmlns="http://schemas.openxmlformats.org/spreadsheetml/2006/main" count="197" uniqueCount="85">
  <si>
    <t>Borrower Name</t>
  </si>
  <si>
    <t>Borrower Age</t>
  </si>
  <si>
    <t>Asset Accounts</t>
  </si>
  <si>
    <t>Depository</t>
  </si>
  <si>
    <t>Last Four Digits</t>
  </si>
  <si>
    <t>Account Type</t>
  </si>
  <si>
    <t>Face Value</t>
  </si>
  <si>
    <t>Net Available Balance</t>
  </si>
  <si>
    <t>Qualifying Balance</t>
  </si>
  <si>
    <t>Loans Secured Against Asset</t>
  </si>
  <si>
    <t>Checking/Savings/Money Market</t>
  </si>
  <si>
    <t>Marketable Securities</t>
  </si>
  <si>
    <t>Retirement Funds</t>
  </si>
  <si>
    <t>Net Proceeds from Real Estate</t>
  </si>
  <si>
    <t>Business Funds</t>
  </si>
  <si>
    <t>Total Assets Available</t>
  </si>
  <si>
    <t>Funds Needed to Close</t>
  </si>
  <si>
    <t>Loan Amount</t>
  </si>
  <si>
    <t>Qualifying PITIA</t>
  </si>
  <si>
    <t>Eligible Assets</t>
  </si>
  <si>
    <t>Remaining Funds Needed to close</t>
  </si>
  <si>
    <t>Non-Business Funds</t>
  </si>
  <si>
    <t>Gift Funds</t>
  </si>
  <si>
    <t>Gift/Business Asset Available</t>
  </si>
  <si>
    <t>Result</t>
  </si>
  <si>
    <t>(monthly)</t>
  </si>
  <si>
    <t>Underwriter Name</t>
  </si>
  <si>
    <t>Date</t>
  </si>
  <si>
    <t>Ineligible Funds</t>
  </si>
  <si>
    <t>Total Debt Service</t>
  </si>
  <si>
    <t>Note Rate</t>
  </si>
  <si>
    <t>Index</t>
  </si>
  <si>
    <t>Margin</t>
  </si>
  <si>
    <t>Product</t>
  </si>
  <si>
    <t>5/1 ARM</t>
  </si>
  <si>
    <t>5/1 ARM IO</t>
  </si>
  <si>
    <t>7/1 ARM</t>
  </si>
  <si>
    <t>7/1 ARM IO</t>
  </si>
  <si>
    <t>10/1 ARM</t>
  </si>
  <si>
    <t>10/1 ARM IO</t>
  </si>
  <si>
    <t>(Enter current 12 month LIBOR)</t>
  </si>
  <si>
    <t>(Enter note rate)</t>
  </si>
  <si>
    <t>Qualifying P&amp;I</t>
  </si>
  <si>
    <t>15 Year Fixed</t>
  </si>
  <si>
    <t>30 Year Fixed</t>
  </si>
  <si>
    <t>Taxes, Insurance, Assoc (subject)</t>
  </si>
  <si>
    <t>Useable %</t>
  </si>
  <si>
    <t>Other Debt Service**</t>
  </si>
  <si>
    <t>PITIA on ALL other properties owned</t>
  </si>
  <si>
    <t>PITIA on properties with no documented rent</t>
  </si>
  <si>
    <t>Post Closing Assets Needed</t>
  </si>
  <si>
    <t>Post Closing Assets Available</t>
  </si>
  <si>
    <t>Total Assets Required</t>
  </si>
  <si>
    <t>Percent over/short</t>
  </si>
  <si>
    <t>Dollars over/short</t>
  </si>
  <si>
    <t>RESERVES FOR OTHER REAL ESTATE OWNED</t>
  </si>
  <si>
    <t>DEBT SERVICE FOR OTHER REAL ESTATE OWNED*</t>
  </si>
  <si>
    <t>*Enter figures here without respect to cell above</t>
  </si>
  <si>
    <t>Note-Other Real Estate Owned Carrying Cost MUST Be Entered Twice</t>
  </si>
  <si>
    <t>**Do not include PITIA on any owned properties</t>
  </si>
  <si>
    <t>Sum of net loss on rental properties***</t>
  </si>
  <si>
    <t>***See guidelines for calculation</t>
  </si>
  <si>
    <t>Subject Property Loan Amount</t>
  </si>
  <si>
    <t>Mortgages on Other Property</t>
  </si>
  <si>
    <t>Non-Business/Gifted Funds</t>
  </si>
  <si>
    <t>Cash Value of Life Insurance/Annuity</t>
  </si>
  <si>
    <t>All Other Debt-See UW Guidelines</t>
  </si>
  <si>
    <t>Underwriting Comments</t>
  </si>
  <si>
    <t>Yes</t>
  </si>
  <si>
    <t>No</t>
  </si>
  <si>
    <t>30 Year Fixed IO</t>
  </si>
  <si>
    <t>Open 30 Day Amex</t>
  </si>
  <si>
    <t>Term</t>
  </si>
  <si>
    <t>15 Years</t>
  </si>
  <si>
    <t>30 Years</t>
  </si>
  <si>
    <t>&lt;59.5</t>
  </si>
  <si>
    <t>&gt;=59.5</t>
  </si>
  <si>
    <t>(must fill in for retirement assets)</t>
  </si>
  <si>
    <r>
      <t>Asset Qualifier Worksheet</t>
    </r>
    <r>
      <rPr>
        <sz val="10"/>
        <color theme="1"/>
        <rFont val="Arial"/>
        <family val="2"/>
      </rPr>
      <t xml:space="preserve"> (Method Three)</t>
    </r>
  </si>
  <si>
    <r>
      <t xml:space="preserve">Fill in </t>
    </r>
    <r>
      <rPr>
        <i/>
        <sz val="11"/>
        <color theme="1"/>
        <rFont val="Arial"/>
        <family val="2"/>
      </rPr>
      <t>Input Tab</t>
    </r>
    <r>
      <rPr>
        <sz val="11"/>
        <color theme="1"/>
        <rFont val="Arial"/>
        <family val="2"/>
      </rPr>
      <t xml:space="preserve"> first - Fill in Yellow cells second</t>
    </r>
  </si>
  <si>
    <r>
      <t>Fill in</t>
    </r>
    <r>
      <rPr>
        <i/>
        <sz val="11"/>
        <color theme="1"/>
        <rFont val="Arial"/>
        <family val="2"/>
      </rPr>
      <t xml:space="preserve"> Input Tab</t>
    </r>
    <r>
      <rPr>
        <sz val="11"/>
        <color theme="1"/>
        <rFont val="Arial"/>
        <family val="2"/>
      </rPr>
      <t xml:space="preserve"> first - Fill in Yellow cells second</t>
    </r>
  </si>
  <si>
    <r>
      <t xml:space="preserve">Fill in </t>
    </r>
    <r>
      <rPr>
        <i/>
        <sz val="11"/>
        <color theme="1"/>
        <rFont val="Arial"/>
        <family val="2"/>
      </rPr>
      <t xml:space="preserve">Input Tab </t>
    </r>
    <r>
      <rPr>
        <sz val="11"/>
        <color theme="1"/>
        <rFont val="Arial"/>
        <family val="2"/>
      </rPr>
      <t>first</t>
    </r>
  </si>
  <si>
    <t>Asset Qualifier Worksheet</t>
  </si>
  <si>
    <r>
      <t>Asset Qualifier Worksheet</t>
    </r>
    <r>
      <rPr>
        <sz val="10"/>
        <color theme="1"/>
        <rFont val="Arial"/>
        <family val="2"/>
      </rPr>
      <t xml:space="preserve"> (Method One)</t>
    </r>
  </si>
  <si>
    <r>
      <t xml:space="preserve">Asset Qualifier Worksheet </t>
    </r>
    <r>
      <rPr>
        <sz val="10"/>
        <color theme="1"/>
        <rFont val="Arial"/>
        <family val="2"/>
      </rPr>
      <t>(Method Two)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</si>
</sst>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%"/>
    <numFmt numFmtId="165" formatCode="&quot;$&quot;#,##0.00"/>
    <numFmt numFmtId="166" formatCode="0.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0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7" fillId="0" borderId="0" xfId="0" applyFont="1"/>
    <xf numFmtId="0" fontId="7" fillId="2" borderId="1" xfId="0" applyFont="1" applyFill="1" applyBorder="1" applyProtection="1">
      <protection locked="0"/>
    </xf>
    <xf numFmtId="49" fontId="7" fillId="2" borderId="1" xfId="0" applyNumberFormat="1" applyFont="1" applyFill="1" applyBorder="1" applyAlignment="1" applyProtection="1">
      <alignment horizontal="right"/>
      <protection locked="0"/>
    </xf>
    <xf numFmtId="165" fontId="7" fillId="2" borderId="1" xfId="2" applyNumberFormat="1" applyFont="1" applyFill="1" applyBorder="1" applyProtection="1">
      <protection locked="0"/>
    </xf>
    <xf numFmtId="44" fontId="7" fillId="0" borderId="1" xfId="2" applyFont="1" applyBorder="1"/>
    <xf numFmtId="9" fontId="7" fillId="0" borderId="1" xfId="1" applyFont="1" applyBorder="1"/>
    <xf numFmtId="49" fontId="7" fillId="2" borderId="1" xfId="0" quotePrefix="1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9" fillId="0" borderId="0" xfId="0" applyFont="1" applyFill="1" applyAlignment="1"/>
    <xf numFmtId="44" fontId="7" fillId="0" borderId="0" xfId="2" applyFont="1"/>
    <xf numFmtId="0" fontId="7" fillId="0" borderId="0" xfId="0" applyFont="1" applyAlignment="1"/>
    <xf numFmtId="0" fontId="8" fillId="0" borderId="0" xfId="0" applyFont="1" applyAlignment="1"/>
    <xf numFmtId="0" fontId="10" fillId="0" borderId="0" xfId="0" applyFont="1"/>
    <xf numFmtId="0" fontId="7" fillId="3" borderId="1" xfId="0" applyFont="1" applyFill="1" applyBorder="1" applyProtection="1"/>
    <xf numFmtId="44" fontId="7" fillId="3" borderId="1" xfId="2" applyFont="1" applyFill="1" applyBorder="1" applyProtection="1"/>
    <xf numFmtId="44" fontId="7" fillId="0" borderId="1" xfId="2" applyFont="1" applyBorder="1" applyProtection="1"/>
    <xf numFmtId="44" fontId="7" fillId="2" borderId="1" xfId="2" applyFont="1" applyFill="1" applyBorder="1" applyProtection="1">
      <protection locked="0"/>
    </xf>
    <xf numFmtId="164" fontId="7" fillId="2" borderId="1" xfId="0" applyNumberFormat="1" applyFont="1" applyFill="1" applyBorder="1" applyProtection="1">
      <protection locked="0"/>
    </xf>
    <xf numFmtId="44" fontId="7" fillId="0" borderId="1" xfId="2" applyFont="1" applyFill="1" applyBorder="1"/>
    <xf numFmtId="164" fontId="7" fillId="0" borderId="0" xfId="0" applyNumberFormat="1" applyFont="1"/>
    <xf numFmtId="0" fontId="7" fillId="0" borderId="0" xfId="0" applyFont="1" applyFill="1" applyBorder="1"/>
    <xf numFmtId="0" fontId="7" fillId="0" borderId="4" xfId="0" applyFont="1" applyFill="1" applyBorder="1" applyProtection="1">
      <protection locked="0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4" fontId="7" fillId="0" borderId="0" xfId="2" applyFont="1" applyFill="1" applyBorder="1"/>
    <xf numFmtId="10" fontId="7" fillId="0" borderId="0" xfId="1" applyNumberFormat="1" applyFont="1"/>
    <xf numFmtId="164" fontId="7" fillId="0" borderId="0" xfId="0" applyNumberFormat="1" applyFont="1" applyFill="1" applyBorder="1" applyProtection="1">
      <protection locked="0"/>
    </xf>
    <xf numFmtId="166" fontId="7" fillId="0" borderId="0" xfId="1" applyNumberFormat="1" applyFont="1"/>
    <xf numFmtId="14" fontId="7" fillId="2" borderId="1" xfId="0" applyNumberFormat="1" applyFont="1" applyFill="1" applyBorder="1" applyProtection="1">
      <protection locked="0"/>
    </xf>
    <xf numFmtId="0" fontId="7" fillId="3" borderId="1" xfId="0" applyNumberFormat="1" applyFont="1" applyFill="1" applyBorder="1" applyAlignment="1" applyProtection="1"/>
    <xf numFmtId="44" fontId="7" fillId="3" borderId="1" xfId="2" applyFont="1" applyFill="1" applyBorder="1" applyAlignment="1" applyProtection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7" fillId="0" borderId="0" xfId="0" applyFont="1"/>
    <xf numFmtId="0" fontId="7" fillId="2" borderId="3" xfId="0" applyFont="1" applyFill="1" applyBorder="1" applyAlignment="1" applyProtection="1">
      <alignment horizontal="left" wrapText="1"/>
      <protection locked="0"/>
    </xf>
    <xf numFmtId="0" fontId="7" fillId="2" borderId="4" xfId="0" applyFont="1" applyFill="1" applyBorder="1" applyAlignment="1" applyProtection="1">
      <alignment horizontal="left" wrapText="1"/>
      <protection locked="0"/>
    </xf>
    <xf numFmtId="0" fontId="7" fillId="2" borderId="5" xfId="0" applyFont="1" applyFill="1" applyBorder="1" applyAlignment="1" applyProtection="1">
      <alignment horizontal="left" wrapText="1"/>
      <protection locked="0"/>
    </xf>
    <xf numFmtId="0" fontId="7" fillId="2" borderId="6" xfId="0" applyFont="1" applyFill="1" applyBorder="1" applyAlignment="1" applyProtection="1">
      <alignment horizontal="left" wrapText="1"/>
      <protection locked="0"/>
    </xf>
    <xf numFmtId="0" fontId="7" fillId="2" borderId="0" xfId="0" applyFont="1" applyFill="1" applyBorder="1" applyAlignment="1" applyProtection="1">
      <alignment horizontal="left"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7" fillId="2" borderId="7" xfId="0" applyFont="1" applyFill="1" applyBorder="1" applyAlignment="1" applyProtection="1">
      <alignment horizontal="left" wrapText="1"/>
      <protection locked="0"/>
    </xf>
    <xf numFmtId="0" fontId="7" fillId="2" borderId="8" xfId="0" applyFont="1" applyFill="1" applyBorder="1" applyAlignment="1" applyProtection="1">
      <alignment horizontal="left" wrapText="1"/>
      <protection locked="0"/>
    </xf>
    <xf numFmtId="0" fontId="7" fillId="2" borderId="9" xfId="0" applyFont="1" applyFill="1" applyBorder="1" applyAlignment="1" applyProtection="1">
      <alignment horizontal="left" wrapText="1"/>
      <protection locked="0"/>
    </xf>
    <xf numFmtId="0" fontId="7" fillId="3" borderId="1" xfId="0" applyFont="1" applyFill="1" applyBorder="1" applyProtection="1"/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3" borderId="1" xfId="0" applyFont="1" applyFill="1" applyBorder="1" applyAlignment="1" applyProtection="1">
      <alignment horizontal="center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10"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106680</xdr:rowOff>
    </xdr:from>
    <xdr:to>
      <xdr:col>3</xdr:col>
      <xdr:colOff>1645921</xdr:colOff>
      <xdr:row>4</xdr:row>
      <xdr:rowOff>134604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67FF4D-E165-4F8F-AAD0-DB17248A7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6680"/>
          <a:ext cx="4183380" cy="7594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3</xdr:col>
      <xdr:colOff>1785620</xdr:colOff>
      <xdr:row>4</xdr:row>
      <xdr:rowOff>104124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830D10-1F1B-4341-AA90-D18C427E4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6200"/>
          <a:ext cx="4183380" cy="7594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60960</xdr:rowOff>
    </xdr:from>
    <xdr:to>
      <xdr:col>3</xdr:col>
      <xdr:colOff>1742440</xdr:colOff>
      <xdr:row>4</xdr:row>
      <xdr:rowOff>88884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070B3E-13E9-4B3C-884F-18CD70DB0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"/>
          <a:ext cx="4178300" cy="7594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91440</xdr:rowOff>
    </xdr:from>
    <xdr:to>
      <xdr:col>3</xdr:col>
      <xdr:colOff>1369060</xdr:colOff>
      <xdr:row>4</xdr:row>
      <xdr:rowOff>119364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9516C9-2397-49A4-86C3-76D9ED9A8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440"/>
          <a:ext cx="4173220" cy="759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</sheetPr>
  <dimension ref="A1:T50"/>
  <sheetViews>
    <sheetView showGridLines="0" tabSelected="1" zoomScaleNormal="100" workbookViewId="0">
      <selection activeCell="C8" sqref="C8:D8"/>
    </sheetView>
  </sheetViews>
  <sheetFormatPr defaultColWidth="8.88671875" defaultRowHeight="14.4" x14ac:dyDescent="0.3"/>
  <cols>
    <col min="1" max="1" width="5" style="3" customWidth="1"/>
    <col min="2" max="2" width="15.109375" style="3" bestFit="1" customWidth="1"/>
    <col min="3" max="3" width="16.88671875" style="3" customWidth="1"/>
    <col min="4" max="4" width="30.88671875" style="3" bestFit="1" customWidth="1"/>
    <col min="5" max="5" width="19.6640625" style="3" customWidth="1"/>
    <col min="6" max="6" width="15" style="3" bestFit="1" customWidth="1"/>
    <col min="7" max="7" width="25.6640625" style="3" bestFit="1" customWidth="1"/>
    <col min="8" max="8" width="20.5546875" style="3" bestFit="1" customWidth="1"/>
    <col min="9" max="9" width="10.109375" style="3" bestFit="1" customWidth="1"/>
    <col min="10" max="10" width="17.6640625" style="3" bestFit="1" customWidth="1"/>
    <col min="11" max="12" width="8.88671875" style="3"/>
    <col min="13" max="20" width="8.88671875" style="1"/>
    <col min="21" max="16384" width="8.88671875" style="3"/>
  </cols>
  <sheetData>
    <row r="1" spans="1:20" s="6" customFormat="1" x14ac:dyDescent="0.3">
      <c r="M1" s="1"/>
      <c r="N1" s="1"/>
      <c r="O1" s="1"/>
      <c r="P1" s="1"/>
      <c r="Q1" s="1"/>
      <c r="R1" s="1"/>
      <c r="S1" s="1"/>
      <c r="T1" s="1"/>
    </row>
    <row r="2" spans="1:20" s="6" customFormat="1" x14ac:dyDescent="0.3">
      <c r="M2" s="1"/>
      <c r="N2" s="1"/>
      <c r="O2" s="1"/>
      <c r="P2" s="1"/>
      <c r="Q2" s="1"/>
      <c r="R2" s="1"/>
      <c r="S2" s="1"/>
      <c r="T2" s="1"/>
    </row>
    <row r="3" spans="1:20" s="6" customFormat="1" x14ac:dyDescent="0.3">
      <c r="M3" s="1"/>
      <c r="N3" s="1"/>
      <c r="O3" s="1"/>
      <c r="P3" s="1"/>
      <c r="Q3" s="1"/>
      <c r="R3" s="1"/>
      <c r="S3" s="1"/>
      <c r="T3" s="1"/>
    </row>
    <row r="4" spans="1:20" s="6" customFormat="1" x14ac:dyDescent="0.3">
      <c r="M4" s="1"/>
      <c r="N4" s="1"/>
      <c r="O4" s="1"/>
      <c r="P4" s="1"/>
      <c r="Q4" s="1"/>
      <c r="R4" s="1"/>
      <c r="S4" s="1"/>
      <c r="T4" s="1"/>
    </row>
    <row r="5" spans="1:20" s="6" customFormat="1" x14ac:dyDescent="0.3">
      <c r="M5" s="1"/>
      <c r="N5" s="1"/>
      <c r="O5" s="1"/>
      <c r="P5" s="1"/>
      <c r="Q5" s="1"/>
      <c r="R5" s="1"/>
      <c r="S5" s="1"/>
      <c r="T5" s="1"/>
    </row>
    <row r="6" spans="1:20" s="7" customFormat="1" ht="15.6" x14ac:dyDescent="0.3">
      <c r="B6" s="42" t="s">
        <v>82</v>
      </c>
      <c r="C6" s="42"/>
      <c r="D6" s="42"/>
      <c r="E6" s="42"/>
      <c r="F6" s="42"/>
      <c r="G6" s="42"/>
      <c r="H6" s="42"/>
      <c r="M6" s="8"/>
      <c r="N6" s="8"/>
      <c r="O6" s="8"/>
      <c r="P6" s="8"/>
      <c r="Q6" s="8"/>
      <c r="R6" s="8"/>
      <c r="S6" s="8"/>
      <c r="T6" s="8"/>
    </row>
    <row r="7" spans="1:20" s="7" customFormat="1" ht="26.4" customHeight="1" x14ac:dyDescent="0.25">
      <c r="B7" s="43" t="s">
        <v>81</v>
      </c>
      <c r="C7" s="43"/>
      <c r="D7" s="43"/>
      <c r="E7" s="43"/>
      <c r="F7" s="43"/>
      <c r="G7" s="43"/>
      <c r="H7" s="43"/>
      <c r="I7" s="9"/>
      <c r="J7" s="9"/>
      <c r="M7" s="8" t="s">
        <v>10</v>
      </c>
      <c r="N7" s="8"/>
      <c r="O7" s="8"/>
      <c r="P7" s="8"/>
      <c r="Q7" s="8"/>
      <c r="R7" s="8"/>
      <c r="S7" s="8"/>
      <c r="T7" s="8" t="s">
        <v>34</v>
      </c>
    </row>
    <row r="8" spans="1:20" s="7" customFormat="1" ht="13.8" x14ac:dyDescent="0.25">
      <c r="A8" s="11"/>
      <c r="B8" s="11" t="s">
        <v>0</v>
      </c>
      <c r="C8" s="44"/>
      <c r="D8" s="44"/>
      <c r="E8" s="18"/>
      <c r="F8" s="18"/>
      <c r="G8" s="18"/>
      <c r="H8" s="18"/>
      <c r="I8" s="18"/>
      <c r="J8" s="18"/>
      <c r="M8" s="8" t="s">
        <v>11</v>
      </c>
      <c r="N8" s="8"/>
      <c r="O8" s="8"/>
      <c r="P8" s="8"/>
      <c r="Q8" s="8"/>
      <c r="R8" s="8"/>
      <c r="S8" s="8"/>
      <c r="T8" s="8" t="s">
        <v>35</v>
      </c>
    </row>
    <row r="9" spans="1:20" s="7" customFormat="1" ht="13.8" x14ac:dyDescent="0.25">
      <c r="A9" s="11"/>
      <c r="B9" s="11" t="s">
        <v>1</v>
      </c>
      <c r="C9" s="44"/>
      <c r="D9" s="44"/>
      <c r="E9" s="18" t="s">
        <v>77</v>
      </c>
      <c r="F9" s="18"/>
      <c r="G9" s="18"/>
      <c r="H9" s="18"/>
      <c r="I9" s="18"/>
      <c r="J9" s="18"/>
      <c r="M9" s="8" t="s">
        <v>12</v>
      </c>
      <c r="N9" s="8"/>
      <c r="O9" s="8"/>
      <c r="P9" s="8"/>
      <c r="Q9" s="8"/>
      <c r="R9" s="8"/>
      <c r="S9" s="8"/>
      <c r="T9" s="8" t="s">
        <v>36</v>
      </c>
    </row>
    <row r="10" spans="1:20" s="7" customFormat="1" ht="13.8" x14ac:dyDescent="0.25">
      <c r="A10" s="11"/>
      <c r="B10" s="18"/>
      <c r="C10" s="18"/>
      <c r="D10" s="18"/>
      <c r="E10" s="18"/>
      <c r="F10" s="18"/>
      <c r="G10" s="18"/>
      <c r="H10" s="18"/>
      <c r="I10" s="18"/>
      <c r="J10" s="18"/>
      <c r="M10" s="8" t="s">
        <v>65</v>
      </c>
      <c r="N10" s="8"/>
      <c r="O10" s="8"/>
      <c r="P10" s="8"/>
      <c r="Q10" s="8"/>
      <c r="R10" s="8"/>
      <c r="S10" s="8"/>
      <c r="T10" s="8" t="s">
        <v>37</v>
      </c>
    </row>
    <row r="11" spans="1:20" s="7" customFormat="1" ht="13.8" x14ac:dyDescent="0.25">
      <c r="A11" s="11"/>
      <c r="B11" s="45" t="s">
        <v>2</v>
      </c>
      <c r="C11" s="45"/>
      <c r="D11" s="45"/>
      <c r="E11" s="45"/>
      <c r="F11" s="45"/>
      <c r="G11" s="45"/>
      <c r="H11" s="45"/>
      <c r="I11" s="45"/>
      <c r="J11" s="45"/>
      <c r="M11" s="8" t="s">
        <v>13</v>
      </c>
      <c r="N11" s="8"/>
      <c r="O11" s="8"/>
      <c r="P11" s="8"/>
      <c r="Q11" s="8"/>
      <c r="R11" s="8"/>
      <c r="S11" s="8"/>
      <c r="T11" s="8" t="s">
        <v>38</v>
      </c>
    </row>
    <row r="12" spans="1:20" s="7" customFormat="1" ht="13.8" x14ac:dyDescent="0.25">
      <c r="A12" s="11"/>
      <c r="B12" s="11" t="s">
        <v>3</v>
      </c>
      <c r="C12" s="11" t="s">
        <v>4</v>
      </c>
      <c r="D12" s="11" t="s">
        <v>5</v>
      </c>
      <c r="E12" s="11" t="s">
        <v>6</v>
      </c>
      <c r="F12" s="11" t="s">
        <v>28</v>
      </c>
      <c r="G12" s="11" t="s">
        <v>9</v>
      </c>
      <c r="H12" s="11" t="s">
        <v>7</v>
      </c>
      <c r="I12" s="11" t="s">
        <v>46</v>
      </c>
      <c r="J12" s="11" t="s">
        <v>8</v>
      </c>
      <c r="M12" s="8" t="s">
        <v>14</v>
      </c>
      <c r="N12" s="8"/>
      <c r="O12" s="8"/>
      <c r="P12" s="8"/>
      <c r="Q12" s="8"/>
      <c r="R12" s="8"/>
      <c r="S12" s="8"/>
      <c r="T12" s="8" t="s">
        <v>39</v>
      </c>
    </row>
    <row r="13" spans="1:20" s="7" customFormat="1" ht="13.8" x14ac:dyDescent="0.25">
      <c r="A13" s="11">
        <v>1</v>
      </c>
      <c r="B13" s="12"/>
      <c r="C13" s="13"/>
      <c r="D13" s="12"/>
      <c r="E13" s="14"/>
      <c r="F13" s="14"/>
      <c r="G13" s="14"/>
      <c r="H13" s="15">
        <f t="shared" ref="H13:H22" si="0">E13-F13-G13</f>
        <v>0</v>
      </c>
      <c r="I13" s="16">
        <f>IF(D13=$M$7,100%,IF(D13=$M$8,70%,IF(AND(D13=$M$9,$C$9=$N$21),70%,IF(AND(D13=$M$9,$C$9=$N$20),60%,IF(AND(D13=$M$9,AND($C$9&lt;&gt;$N$21,$C$9&lt;&gt;$N$20)),0,IF(D13=$M$9,100%,IF(D13=$M$10,100%,IF(D13=$M$11,100%,IF(D13=$M$12,100%,IF(D13=$M$13,100%,0))))))))))</f>
        <v>0</v>
      </c>
      <c r="J13" s="15">
        <f>I13*H13</f>
        <v>0</v>
      </c>
      <c r="K13" s="8">
        <f>IF(OR(D13=$M$12,D13=$M$13),1,0)</f>
        <v>0</v>
      </c>
      <c r="M13" s="8" t="s">
        <v>22</v>
      </c>
      <c r="N13" s="8"/>
      <c r="O13" s="8"/>
      <c r="P13" s="8"/>
      <c r="Q13" s="8"/>
      <c r="R13" s="8"/>
      <c r="S13" s="8"/>
      <c r="T13" s="8" t="s">
        <v>43</v>
      </c>
    </row>
    <row r="14" spans="1:20" s="7" customFormat="1" ht="13.8" x14ac:dyDescent="0.25">
      <c r="A14" s="11">
        <f>A13+1</f>
        <v>2</v>
      </c>
      <c r="B14" s="12"/>
      <c r="C14" s="17"/>
      <c r="D14" s="12"/>
      <c r="E14" s="14"/>
      <c r="F14" s="14"/>
      <c r="G14" s="14"/>
      <c r="H14" s="15">
        <f t="shared" si="0"/>
        <v>0</v>
      </c>
      <c r="I14" s="16">
        <f t="shared" ref="I14:I22" si="1">IF(D14=$M$7,100%,IF(D14=$M$8,70%,IF(AND(D14=$M$9,$C$9=$N$21),70%,IF(AND(D14=$M$9,$C$9=$N$20),60%,IF(D14=$M$9,100%,IF(D14=$M$10,100%,IF(D14=$M$11,100%,IF(D14=$M$12,100%,IF(D14=$M$13,100%,0)))))))))</f>
        <v>0</v>
      </c>
      <c r="J14" s="15">
        <f t="shared" ref="J14:J22" si="2">I14*H14</f>
        <v>0</v>
      </c>
      <c r="K14" s="8">
        <f t="shared" ref="K14:K22" si="3">IF(OR(D14=$M$12,D14=$M$13),1,0)</f>
        <v>0</v>
      </c>
      <c r="M14" s="8"/>
      <c r="N14" s="8"/>
      <c r="O14" s="8"/>
      <c r="P14" s="8"/>
      <c r="Q14" s="8"/>
      <c r="R14" s="8"/>
      <c r="S14" s="8"/>
      <c r="T14" s="8" t="s">
        <v>44</v>
      </c>
    </row>
    <row r="15" spans="1:20" s="7" customFormat="1" ht="13.8" x14ac:dyDescent="0.25">
      <c r="A15" s="11">
        <f t="shared" ref="A15:A21" si="4">A14+1</f>
        <v>3</v>
      </c>
      <c r="B15" s="12"/>
      <c r="C15" s="13"/>
      <c r="D15" s="12"/>
      <c r="E15" s="14"/>
      <c r="F15" s="14"/>
      <c r="G15" s="14"/>
      <c r="H15" s="15">
        <f t="shared" si="0"/>
        <v>0</v>
      </c>
      <c r="I15" s="16">
        <f t="shared" si="1"/>
        <v>0</v>
      </c>
      <c r="J15" s="15">
        <f t="shared" si="2"/>
        <v>0</v>
      </c>
      <c r="K15" s="8">
        <f t="shared" si="3"/>
        <v>0</v>
      </c>
      <c r="M15" s="8"/>
      <c r="N15" s="8"/>
      <c r="O15" s="8"/>
      <c r="P15" s="8"/>
      <c r="Q15" s="8"/>
      <c r="R15" s="8"/>
      <c r="S15" s="8"/>
      <c r="T15" s="8"/>
    </row>
    <row r="16" spans="1:20" s="7" customFormat="1" ht="13.8" x14ac:dyDescent="0.25">
      <c r="A16" s="11">
        <f t="shared" si="4"/>
        <v>4</v>
      </c>
      <c r="B16" s="12"/>
      <c r="C16" s="13"/>
      <c r="D16" s="12"/>
      <c r="E16" s="14"/>
      <c r="F16" s="14"/>
      <c r="G16" s="14"/>
      <c r="H16" s="15">
        <f>E16-F16-G16</f>
        <v>0</v>
      </c>
      <c r="I16" s="16">
        <f t="shared" si="1"/>
        <v>0</v>
      </c>
      <c r="J16" s="15">
        <f t="shared" si="2"/>
        <v>0</v>
      </c>
      <c r="K16" s="8">
        <f t="shared" si="3"/>
        <v>0</v>
      </c>
      <c r="M16" s="8"/>
      <c r="N16" s="8"/>
      <c r="O16" s="8"/>
      <c r="P16" s="8"/>
      <c r="Q16" s="8"/>
      <c r="R16" s="8"/>
      <c r="S16" s="8"/>
      <c r="T16" s="8"/>
    </row>
    <row r="17" spans="1:20" s="7" customFormat="1" ht="13.8" x14ac:dyDescent="0.25">
      <c r="A17" s="11">
        <f t="shared" si="4"/>
        <v>5</v>
      </c>
      <c r="B17" s="12"/>
      <c r="C17" s="13"/>
      <c r="D17" s="12"/>
      <c r="E17" s="14"/>
      <c r="F17" s="14"/>
      <c r="G17" s="14"/>
      <c r="H17" s="15">
        <f t="shared" si="0"/>
        <v>0</v>
      </c>
      <c r="I17" s="16">
        <f t="shared" si="1"/>
        <v>0</v>
      </c>
      <c r="J17" s="15">
        <f t="shared" si="2"/>
        <v>0</v>
      </c>
      <c r="K17" s="8">
        <f t="shared" si="3"/>
        <v>0</v>
      </c>
      <c r="M17" s="8"/>
      <c r="N17" s="8"/>
      <c r="O17" s="8"/>
      <c r="P17" s="8"/>
      <c r="Q17" s="8"/>
      <c r="R17" s="8"/>
      <c r="S17" s="8"/>
      <c r="T17" s="8"/>
    </row>
    <row r="18" spans="1:20" s="7" customFormat="1" ht="13.8" x14ac:dyDescent="0.25">
      <c r="A18" s="11">
        <f t="shared" si="4"/>
        <v>6</v>
      </c>
      <c r="B18" s="12"/>
      <c r="C18" s="13"/>
      <c r="D18" s="12"/>
      <c r="E18" s="14"/>
      <c r="F18" s="14"/>
      <c r="G18" s="14"/>
      <c r="H18" s="15">
        <f t="shared" si="0"/>
        <v>0</v>
      </c>
      <c r="I18" s="16">
        <f t="shared" si="1"/>
        <v>0</v>
      </c>
      <c r="J18" s="15">
        <f t="shared" si="2"/>
        <v>0</v>
      </c>
      <c r="K18" s="8">
        <f t="shared" si="3"/>
        <v>0</v>
      </c>
      <c r="M18" s="8"/>
      <c r="N18" s="8"/>
      <c r="O18" s="8"/>
      <c r="P18" s="8"/>
      <c r="Q18" s="8"/>
      <c r="R18" s="8"/>
      <c r="S18" s="8"/>
      <c r="T18" s="8"/>
    </row>
    <row r="19" spans="1:20" s="7" customFormat="1" ht="13.8" x14ac:dyDescent="0.25">
      <c r="A19" s="11">
        <f t="shared" si="4"/>
        <v>7</v>
      </c>
      <c r="B19" s="12"/>
      <c r="C19" s="13"/>
      <c r="D19" s="12"/>
      <c r="E19" s="14"/>
      <c r="F19" s="14"/>
      <c r="G19" s="14"/>
      <c r="H19" s="15">
        <f t="shared" si="0"/>
        <v>0</v>
      </c>
      <c r="I19" s="16">
        <f t="shared" si="1"/>
        <v>0</v>
      </c>
      <c r="J19" s="15">
        <f t="shared" si="2"/>
        <v>0</v>
      </c>
      <c r="K19" s="8">
        <f t="shared" si="3"/>
        <v>0</v>
      </c>
      <c r="M19" s="8"/>
      <c r="N19" s="8"/>
      <c r="O19" s="8"/>
      <c r="P19" s="8"/>
      <c r="Q19" s="8"/>
      <c r="R19" s="8"/>
      <c r="S19" s="8"/>
      <c r="T19" s="8"/>
    </row>
    <row r="20" spans="1:20" s="7" customFormat="1" ht="13.8" x14ac:dyDescent="0.25">
      <c r="A20" s="11">
        <f t="shared" si="4"/>
        <v>8</v>
      </c>
      <c r="B20" s="12"/>
      <c r="C20" s="13"/>
      <c r="D20" s="12"/>
      <c r="E20" s="14"/>
      <c r="F20" s="14"/>
      <c r="G20" s="14"/>
      <c r="H20" s="15">
        <f t="shared" si="0"/>
        <v>0</v>
      </c>
      <c r="I20" s="16">
        <f t="shared" si="1"/>
        <v>0</v>
      </c>
      <c r="J20" s="15">
        <f t="shared" si="2"/>
        <v>0</v>
      </c>
      <c r="K20" s="8">
        <f t="shared" si="3"/>
        <v>0</v>
      </c>
      <c r="M20" s="8"/>
      <c r="N20" s="8" t="s">
        <v>75</v>
      </c>
      <c r="O20" s="8"/>
      <c r="P20" s="8"/>
      <c r="Q20" s="8"/>
      <c r="R20" s="8"/>
      <c r="S20" s="8"/>
      <c r="T20" s="8"/>
    </row>
    <row r="21" spans="1:20" s="7" customFormat="1" ht="13.8" x14ac:dyDescent="0.25">
      <c r="A21" s="11">
        <f t="shared" si="4"/>
        <v>9</v>
      </c>
      <c r="B21" s="12"/>
      <c r="C21" s="13"/>
      <c r="D21" s="12"/>
      <c r="E21" s="14"/>
      <c r="F21" s="14"/>
      <c r="G21" s="14"/>
      <c r="H21" s="15">
        <f t="shared" si="0"/>
        <v>0</v>
      </c>
      <c r="I21" s="16">
        <f t="shared" si="1"/>
        <v>0</v>
      </c>
      <c r="J21" s="15">
        <f t="shared" si="2"/>
        <v>0</v>
      </c>
      <c r="K21" s="8">
        <f t="shared" si="3"/>
        <v>0</v>
      </c>
      <c r="M21" s="8"/>
      <c r="N21" s="8" t="s">
        <v>76</v>
      </c>
      <c r="O21" s="8"/>
      <c r="P21" s="8"/>
      <c r="Q21" s="8"/>
      <c r="R21" s="8"/>
      <c r="S21" s="8"/>
      <c r="T21" s="8"/>
    </row>
    <row r="22" spans="1:20" s="7" customFormat="1" ht="13.8" x14ac:dyDescent="0.25">
      <c r="A22" s="11">
        <f>A21+1</f>
        <v>10</v>
      </c>
      <c r="B22" s="12"/>
      <c r="C22" s="13"/>
      <c r="D22" s="12"/>
      <c r="E22" s="14"/>
      <c r="F22" s="14"/>
      <c r="G22" s="14"/>
      <c r="H22" s="15">
        <f t="shared" si="0"/>
        <v>0</v>
      </c>
      <c r="I22" s="16">
        <f t="shared" si="1"/>
        <v>0</v>
      </c>
      <c r="J22" s="15">
        <f t="shared" si="2"/>
        <v>0</v>
      </c>
      <c r="K22" s="8">
        <f t="shared" si="3"/>
        <v>0</v>
      </c>
      <c r="M22" s="8"/>
      <c r="N22" s="8"/>
      <c r="O22" s="8"/>
      <c r="P22" s="8"/>
      <c r="Q22" s="8"/>
      <c r="R22" s="8"/>
      <c r="S22" s="8"/>
      <c r="T22" s="8"/>
    </row>
    <row r="23" spans="1:20" s="7" customFormat="1" ht="13.8" x14ac:dyDescent="0.25">
      <c r="A23" s="11"/>
      <c r="B23" s="18"/>
      <c r="C23" s="18"/>
      <c r="D23" s="18"/>
      <c r="E23" s="18"/>
      <c r="F23" s="18"/>
      <c r="G23" s="18"/>
      <c r="H23" s="18"/>
      <c r="I23" s="18"/>
      <c r="J23" s="18"/>
      <c r="M23" s="8"/>
      <c r="N23" s="8"/>
      <c r="O23" s="8"/>
      <c r="P23" s="8"/>
      <c r="Q23" s="8"/>
      <c r="R23" s="8"/>
      <c r="S23" s="8"/>
      <c r="T23" s="8"/>
    </row>
    <row r="24" spans="1:20" s="7" customFormat="1" ht="13.8" x14ac:dyDescent="0.25">
      <c r="A24" s="11"/>
      <c r="B24" s="18" t="s">
        <v>15</v>
      </c>
      <c r="C24" s="18"/>
      <c r="D24" s="19"/>
      <c r="E24" s="19"/>
      <c r="F24" s="19"/>
      <c r="G24" s="19"/>
      <c r="H24" s="19"/>
      <c r="I24" s="18"/>
      <c r="J24" s="20">
        <f>SUM(J13:J22)</f>
        <v>0</v>
      </c>
      <c r="M24" s="8"/>
      <c r="N24" s="8"/>
      <c r="O24" s="8"/>
      <c r="P24" s="8"/>
      <c r="Q24" s="8"/>
      <c r="R24" s="8"/>
      <c r="S24" s="8"/>
      <c r="T24" s="8"/>
    </row>
    <row r="25" spans="1:20" s="7" customFormat="1" ht="13.8" x14ac:dyDescent="0.25">
      <c r="A25" s="11"/>
      <c r="B25" s="22"/>
      <c r="C25" s="22"/>
      <c r="D25" s="22"/>
      <c r="E25" s="22"/>
      <c r="F25" s="22"/>
      <c r="G25" s="22"/>
      <c r="H25" s="22"/>
      <c r="I25" s="22"/>
      <c r="J25" s="22"/>
      <c r="M25" s="8"/>
      <c r="N25" s="8"/>
      <c r="O25" s="8"/>
      <c r="P25" s="8"/>
      <c r="Q25" s="8"/>
      <c r="R25" s="8"/>
      <c r="S25" s="8"/>
      <c r="T25" s="8"/>
    </row>
    <row r="26" spans="1:20" s="7" customFormat="1" ht="13.8" x14ac:dyDescent="0.25">
      <c r="A26" s="11"/>
      <c r="B26" s="21"/>
      <c r="C26" s="21"/>
      <c r="D26" s="21"/>
      <c r="E26" s="21"/>
      <c r="F26" s="21"/>
      <c r="G26" s="21"/>
      <c r="H26" s="21"/>
      <c r="I26" s="21"/>
      <c r="J26" s="21"/>
      <c r="M26" s="8"/>
      <c r="N26" s="8"/>
      <c r="O26" s="8"/>
      <c r="P26" s="8"/>
      <c r="Q26" s="8"/>
      <c r="R26" s="8"/>
      <c r="S26" s="8"/>
      <c r="T26" s="8"/>
    </row>
    <row r="27" spans="1:20" s="7" customFormat="1" ht="13.8" x14ac:dyDescent="0.25">
      <c r="A27" s="11"/>
      <c r="B27" s="21"/>
      <c r="C27" s="21"/>
      <c r="D27" s="21"/>
      <c r="E27" s="21"/>
      <c r="F27" s="21"/>
      <c r="G27" s="21"/>
      <c r="H27" s="21"/>
      <c r="I27" s="21"/>
      <c r="J27" s="21"/>
      <c r="M27" s="8"/>
      <c r="N27" s="8"/>
      <c r="O27" s="8"/>
      <c r="P27" s="8"/>
      <c r="Q27" s="8"/>
      <c r="R27" s="8"/>
      <c r="S27" s="8"/>
      <c r="T27" s="8"/>
    </row>
    <row r="28" spans="1:20" s="7" customFormat="1" ht="13.8" x14ac:dyDescent="0.25">
      <c r="A28" s="11"/>
      <c r="B28" s="21"/>
      <c r="C28" s="21"/>
      <c r="D28" s="21"/>
      <c r="E28" s="21"/>
      <c r="F28" s="21"/>
      <c r="G28" s="21"/>
      <c r="H28" s="21"/>
      <c r="I28" s="21"/>
      <c r="J28" s="21"/>
      <c r="M28" s="8"/>
      <c r="N28" s="8"/>
      <c r="O28" s="8"/>
      <c r="P28" s="8"/>
      <c r="Q28" s="8"/>
      <c r="R28" s="8"/>
      <c r="S28" s="8"/>
      <c r="T28" s="8"/>
    </row>
    <row r="29" spans="1:20" s="7" customFormat="1" ht="13.8" x14ac:dyDescent="0.25">
      <c r="A29" s="11"/>
      <c r="B29" s="21"/>
      <c r="C29" s="21"/>
      <c r="D29" s="21"/>
      <c r="E29" s="21"/>
      <c r="F29" s="21"/>
      <c r="G29" s="21"/>
      <c r="H29" s="21"/>
      <c r="I29" s="21"/>
      <c r="J29" s="21"/>
      <c r="M29" s="8"/>
      <c r="N29" s="8"/>
      <c r="O29" s="8"/>
      <c r="P29" s="8"/>
      <c r="Q29" s="8"/>
      <c r="R29" s="8"/>
      <c r="S29" s="8"/>
      <c r="T29" s="8"/>
    </row>
    <row r="30" spans="1:20" s="7" customFormat="1" ht="13.8" x14ac:dyDescent="0.25">
      <c r="A30" s="11"/>
      <c r="B30" s="21"/>
      <c r="C30" s="21"/>
      <c r="D30" s="21"/>
      <c r="E30" s="21"/>
      <c r="F30" s="21"/>
      <c r="G30" s="21"/>
      <c r="H30" s="21"/>
      <c r="I30" s="21"/>
      <c r="J30" s="21"/>
      <c r="M30" s="8"/>
      <c r="N30" s="8"/>
      <c r="O30" s="8"/>
      <c r="P30" s="8"/>
      <c r="Q30" s="8"/>
      <c r="R30" s="8"/>
      <c r="S30" s="8"/>
      <c r="T30" s="8"/>
    </row>
    <row r="31" spans="1:20" s="7" customFormat="1" ht="13.8" x14ac:dyDescent="0.25">
      <c r="A31" s="11"/>
      <c r="B31" s="21"/>
      <c r="C31" s="21"/>
      <c r="D31" s="21"/>
      <c r="E31" s="21"/>
      <c r="F31" s="21"/>
      <c r="G31" s="21"/>
      <c r="H31" s="21"/>
      <c r="I31" s="21"/>
      <c r="J31" s="21"/>
      <c r="M31" s="8"/>
      <c r="N31" s="8"/>
      <c r="O31" s="8"/>
      <c r="P31" s="8"/>
      <c r="Q31" s="8"/>
      <c r="R31" s="8"/>
      <c r="S31" s="8"/>
      <c r="T31" s="8"/>
    </row>
    <row r="32" spans="1:20" s="7" customFormat="1" ht="13.8" x14ac:dyDescent="0.25">
      <c r="A32" s="11"/>
      <c r="B32" s="21"/>
      <c r="C32" s="21"/>
      <c r="D32" s="21"/>
      <c r="E32" s="21"/>
      <c r="F32" s="21"/>
      <c r="G32" s="21"/>
      <c r="H32" s="21"/>
      <c r="I32" s="21"/>
      <c r="J32" s="21"/>
      <c r="M32" s="8"/>
      <c r="N32" s="8"/>
      <c r="O32" s="8"/>
      <c r="P32" s="8"/>
      <c r="Q32" s="8"/>
      <c r="R32" s="8"/>
      <c r="S32" s="8"/>
      <c r="T32" s="8"/>
    </row>
    <row r="33" spans="1:20" s="7" customFormat="1" ht="13.8" x14ac:dyDescent="0.25">
      <c r="A33" s="11"/>
      <c r="B33" s="21"/>
      <c r="C33" s="21"/>
      <c r="D33" s="21"/>
      <c r="E33" s="21"/>
      <c r="F33" s="21"/>
      <c r="G33" s="21"/>
      <c r="H33" s="21"/>
      <c r="I33" s="21"/>
      <c r="J33" s="21"/>
      <c r="M33" s="8"/>
      <c r="N33" s="8"/>
      <c r="O33" s="8"/>
      <c r="P33" s="8"/>
      <c r="Q33" s="8"/>
      <c r="R33" s="8"/>
      <c r="S33" s="8"/>
      <c r="T33" s="8"/>
    </row>
    <row r="34" spans="1:20" s="7" customFormat="1" ht="13.8" x14ac:dyDescent="0.25">
      <c r="A34" s="11"/>
      <c r="B34" s="21"/>
      <c r="C34" s="21"/>
      <c r="D34" s="21"/>
      <c r="E34" s="21"/>
      <c r="F34" s="21"/>
      <c r="G34" s="21"/>
      <c r="H34" s="21"/>
      <c r="I34" s="21"/>
      <c r="J34" s="21"/>
      <c r="M34" s="8"/>
      <c r="N34" s="8"/>
      <c r="O34" s="8"/>
      <c r="P34" s="8"/>
      <c r="Q34" s="8"/>
      <c r="R34" s="8"/>
      <c r="S34" s="8"/>
      <c r="T34" s="8"/>
    </row>
    <row r="35" spans="1:20" s="7" customFormat="1" ht="13.8" x14ac:dyDescent="0.25">
      <c r="A35" s="11"/>
      <c r="B35" s="21"/>
      <c r="C35" s="21"/>
      <c r="D35" s="21"/>
      <c r="E35" s="21"/>
      <c r="F35" s="21"/>
      <c r="G35" s="21"/>
      <c r="H35" s="21"/>
      <c r="I35" s="21"/>
      <c r="J35" s="21"/>
      <c r="M35" s="8"/>
      <c r="N35" s="8"/>
      <c r="O35" s="8"/>
      <c r="P35" s="8"/>
      <c r="Q35" s="8"/>
      <c r="R35" s="8"/>
      <c r="S35" s="8"/>
      <c r="T35" s="8"/>
    </row>
    <row r="36" spans="1:20" s="7" customFormat="1" ht="15" customHeight="1" x14ac:dyDescent="0.25">
      <c r="A36" s="11"/>
      <c r="B36" s="21"/>
      <c r="C36" s="21"/>
      <c r="D36" s="21"/>
      <c r="E36" s="21"/>
      <c r="F36" s="21"/>
      <c r="G36" s="21"/>
      <c r="H36" s="21"/>
      <c r="I36" s="21"/>
      <c r="J36" s="21"/>
      <c r="M36" s="8"/>
      <c r="N36" s="8"/>
      <c r="O36" s="8"/>
      <c r="P36" s="8"/>
      <c r="Q36" s="8"/>
      <c r="R36" s="8"/>
      <c r="S36" s="8"/>
      <c r="T36" s="8"/>
    </row>
    <row r="37" spans="1:20" s="7" customFormat="1" ht="13.8" x14ac:dyDescent="0.25">
      <c r="A37" s="11"/>
      <c r="B37" s="21"/>
      <c r="C37" s="21"/>
      <c r="D37" s="21"/>
      <c r="E37" s="21"/>
      <c r="F37" s="21"/>
      <c r="G37" s="21"/>
      <c r="H37" s="21"/>
      <c r="I37" s="21"/>
      <c r="J37" s="21"/>
      <c r="M37" s="8"/>
      <c r="N37" s="8"/>
      <c r="O37" s="8"/>
      <c r="P37" s="8"/>
      <c r="Q37" s="8"/>
      <c r="R37" s="8"/>
      <c r="S37" s="8"/>
      <c r="T37" s="8"/>
    </row>
    <row r="38" spans="1:20" s="7" customFormat="1" ht="13.8" x14ac:dyDescent="0.25">
      <c r="B38" s="10"/>
      <c r="C38" s="10"/>
      <c r="D38" s="10"/>
      <c r="E38" s="10"/>
      <c r="F38" s="10"/>
      <c r="G38" s="10"/>
      <c r="H38" s="10"/>
      <c r="I38" s="10"/>
      <c r="J38" s="10"/>
      <c r="M38" s="8"/>
      <c r="N38" s="8"/>
      <c r="O38" s="8"/>
      <c r="P38" s="8"/>
      <c r="Q38" s="8"/>
      <c r="R38" s="8"/>
      <c r="S38" s="8"/>
      <c r="T38" s="8"/>
    </row>
    <row r="39" spans="1:20" s="7" customFormat="1" ht="13.8" x14ac:dyDescent="0.25">
      <c r="B39" s="10"/>
      <c r="C39" s="10"/>
      <c r="D39" s="10"/>
      <c r="E39" s="10"/>
      <c r="F39" s="10"/>
      <c r="G39" s="10"/>
      <c r="H39" s="10"/>
      <c r="I39" s="10"/>
      <c r="J39" s="10"/>
      <c r="M39" s="8"/>
      <c r="N39" s="8"/>
      <c r="O39" s="8"/>
      <c r="P39" s="8"/>
      <c r="Q39" s="8"/>
      <c r="R39" s="8"/>
      <c r="S39" s="8"/>
      <c r="T39" s="8"/>
    </row>
    <row r="40" spans="1:20" s="7" customFormat="1" ht="13.8" x14ac:dyDescent="0.25">
      <c r="B40" s="10"/>
      <c r="C40" s="10"/>
      <c r="D40" s="10"/>
      <c r="E40" s="10"/>
      <c r="F40" s="10"/>
      <c r="G40" s="10"/>
      <c r="H40" s="10"/>
      <c r="I40" s="10"/>
      <c r="J40" s="10"/>
      <c r="M40" s="8"/>
      <c r="N40" s="8"/>
      <c r="O40" s="8"/>
      <c r="P40" s="8"/>
      <c r="Q40" s="8"/>
      <c r="R40" s="8"/>
      <c r="S40" s="8"/>
      <c r="T40" s="8"/>
    </row>
    <row r="41" spans="1:20" s="7" customFormat="1" ht="13.8" x14ac:dyDescent="0.25">
      <c r="B41" s="10"/>
      <c r="C41" s="10"/>
      <c r="D41" s="10"/>
      <c r="E41" s="10"/>
      <c r="F41" s="10"/>
      <c r="G41" s="10"/>
      <c r="H41" s="10"/>
      <c r="I41" s="10"/>
      <c r="J41" s="10"/>
      <c r="M41" s="8"/>
      <c r="N41" s="8"/>
      <c r="O41" s="8"/>
      <c r="P41" s="8"/>
      <c r="Q41" s="8"/>
      <c r="R41" s="8"/>
      <c r="S41" s="8"/>
      <c r="T41" s="8"/>
    </row>
    <row r="42" spans="1:20" s="7" customFormat="1" ht="13.8" x14ac:dyDescent="0.25">
      <c r="B42" s="10"/>
      <c r="C42" s="10"/>
      <c r="D42" s="10"/>
      <c r="E42" s="10"/>
      <c r="F42" s="10"/>
      <c r="G42" s="10"/>
      <c r="H42" s="10"/>
      <c r="I42" s="10"/>
      <c r="J42" s="10"/>
      <c r="M42" s="8"/>
      <c r="N42" s="8"/>
      <c r="O42" s="8"/>
      <c r="P42" s="8"/>
      <c r="Q42" s="8"/>
      <c r="R42" s="8"/>
      <c r="S42" s="8"/>
      <c r="T42" s="8"/>
    </row>
    <row r="43" spans="1:20" s="7" customFormat="1" ht="13.8" x14ac:dyDescent="0.25">
      <c r="B43" s="10"/>
      <c r="C43" s="10"/>
      <c r="D43" s="10"/>
      <c r="E43" s="10"/>
      <c r="F43" s="10"/>
      <c r="G43" s="10"/>
      <c r="H43" s="10"/>
      <c r="I43" s="10"/>
      <c r="J43" s="10"/>
      <c r="M43" s="8"/>
      <c r="N43" s="8"/>
      <c r="O43" s="8"/>
      <c r="P43" s="8"/>
      <c r="Q43" s="8"/>
      <c r="R43" s="8"/>
      <c r="S43" s="8"/>
      <c r="T43" s="8"/>
    </row>
    <row r="44" spans="1:20" x14ac:dyDescent="0.3">
      <c r="B44" s="4"/>
      <c r="C44" s="4"/>
      <c r="D44" s="4"/>
      <c r="E44" s="4"/>
      <c r="F44" s="4"/>
      <c r="G44" s="4"/>
      <c r="H44" s="4"/>
      <c r="I44" s="4"/>
      <c r="J44" s="4"/>
    </row>
    <row r="45" spans="1:20" x14ac:dyDescent="0.3">
      <c r="B45" s="4"/>
      <c r="C45" s="4"/>
      <c r="D45" s="4"/>
      <c r="E45" s="4"/>
      <c r="F45" s="4"/>
      <c r="G45" s="4"/>
      <c r="H45" s="4"/>
      <c r="I45" s="4"/>
      <c r="J45" s="4"/>
    </row>
    <row r="46" spans="1:20" x14ac:dyDescent="0.3">
      <c r="B46" s="4"/>
      <c r="C46" s="4"/>
      <c r="D46" s="4"/>
      <c r="E46" s="4"/>
      <c r="F46" s="4"/>
      <c r="G46" s="4"/>
      <c r="H46" s="4"/>
      <c r="I46" s="4"/>
      <c r="J46" s="4"/>
    </row>
    <row r="47" spans="1:20" x14ac:dyDescent="0.3">
      <c r="B47" s="4"/>
      <c r="C47" s="4"/>
      <c r="D47" s="4"/>
      <c r="E47" s="4"/>
      <c r="F47" s="4"/>
      <c r="G47" s="4"/>
      <c r="H47" s="4"/>
      <c r="I47" s="4"/>
      <c r="J47" s="4"/>
    </row>
    <row r="48" spans="1:20" x14ac:dyDescent="0.3">
      <c r="B48" s="4"/>
      <c r="C48" s="4"/>
      <c r="D48" s="4"/>
      <c r="E48" s="4"/>
      <c r="F48" s="4"/>
      <c r="G48" s="4"/>
      <c r="H48" s="4"/>
      <c r="I48" s="4"/>
      <c r="J48" s="4"/>
    </row>
    <row r="49" spans="2:10" x14ac:dyDescent="0.3">
      <c r="B49" s="5"/>
      <c r="C49" s="5"/>
      <c r="D49" s="5"/>
      <c r="E49" s="5"/>
      <c r="F49" s="5"/>
      <c r="G49" s="5"/>
      <c r="H49" s="5"/>
      <c r="I49" s="5"/>
      <c r="J49" s="5"/>
    </row>
    <row r="50" spans="2:10" x14ac:dyDescent="0.3">
      <c r="B50" s="5"/>
      <c r="C50" s="5"/>
      <c r="D50" s="5"/>
      <c r="E50" s="5"/>
      <c r="F50" s="5"/>
      <c r="G50" s="5"/>
      <c r="H50" s="5"/>
      <c r="I50" s="5"/>
      <c r="J50" s="5"/>
    </row>
  </sheetData>
  <sheetProtection algorithmName="SHA-512" hashValue="ovnO2kD0Insv8G4TL4tmg6UjY+zgJpC14jNXZnm+RBxK5NWnEdt5X2KYd5XTVr4MGGIgG77L2i7wE3Z98gtK1Q==" saltValue="qd7wI2VjDlmUyJxnU+GZdA==" spinCount="100000" sheet="1" selectLockedCells="1"/>
  <mergeCells count="5">
    <mergeCell ref="B6:H6"/>
    <mergeCell ref="B7:H7"/>
    <mergeCell ref="C8:D8"/>
    <mergeCell ref="C9:D9"/>
    <mergeCell ref="B11:J11"/>
  </mergeCells>
  <dataValidations disablePrompts="1" count="2">
    <dataValidation type="list" showInputMessage="1" showErrorMessage="1" sqref="D13:D22" xr:uid="{00000000-0002-0000-0000-000000000000}">
      <formula1>$M$6:$M$13</formula1>
    </dataValidation>
    <dataValidation type="list" allowBlank="1" showInputMessage="1" showErrorMessage="1" sqref="C9:D9" xr:uid="{10D62091-0002-4166-9604-E7AA1CAF46DE}">
      <formula1>$N$20:$N$21</formula1>
    </dataValidation>
  </dataValidations>
  <pageMargins left="0.7" right="0.7" top="0.75" bottom="0.75" header="0.3" footer="0.3"/>
  <pageSetup scale="50" orientation="portrait" r:id="rId1"/>
  <headerFooter>
    <oddFooter>&amp;L&amp;"Arial,Regular"&amp;8Asset Qualifier Worksheet. Version 2. December 28, 2020&amp;R&amp;"Arial,Regular"&amp;8 1</oddFooter>
  </headerFooter>
  <colBreaks count="1" manualBreakCount="1">
    <brk id="10" min="5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</sheetPr>
  <dimension ref="A1:AJ89"/>
  <sheetViews>
    <sheetView showGridLines="0" zoomScaleNormal="100" workbookViewId="0">
      <selection activeCell="D26" sqref="D26"/>
    </sheetView>
  </sheetViews>
  <sheetFormatPr defaultColWidth="8.88671875" defaultRowHeight="14.4" x14ac:dyDescent="0.3"/>
  <cols>
    <col min="1" max="1" width="3.44140625" style="2" bestFit="1" customWidth="1"/>
    <col min="2" max="2" width="15.109375" style="2" bestFit="1" customWidth="1"/>
    <col min="3" max="3" width="16.88671875" style="2" customWidth="1"/>
    <col min="4" max="4" width="30.88671875" style="2" bestFit="1" customWidth="1"/>
    <col min="5" max="5" width="19.6640625" style="2" customWidth="1"/>
    <col min="6" max="6" width="15" style="2" bestFit="1" customWidth="1"/>
    <col min="7" max="7" width="25.6640625" style="2" bestFit="1" customWidth="1"/>
    <col min="8" max="8" width="20.5546875" style="2" bestFit="1" customWidth="1"/>
    <col min="9" max="9" width="10.109375" style="2" bestFit="1" customWidth="1"/>
    <col min="10" max="10" width="17.6640625" style="2" bestFit="1" customWidth="1"/>
    <col min="11" max="16384" width="8.88671875" style="2"/>
  </cols>
  <sheetData>
    <row r="1" spans="1:36" s="6" customFormat="1" x14ac:dyDescent="0.3"/>
    <row r="2" spans="1:36" s="6" customFormat="1" x14ac:dyDescent="0.3"/>
    <row r="3" spans="1:36" s="6" customFormat="1" x14ac:dyDescent="0.3"/>
    <row r="4" spans="1:36" s="6" customFormat="1" x14ac:dyDescent="0.3"/>
    <row r="5" spans="1:36" s="6" customFormat="1" x14ac:dyDescent="0.3"/>
    <row r="6" spans="1:36" s="7" customFormat="1" ht="15.6" x14ac:dyDescent="0.3">
      <c r="B6" s="42" t="s">
        <v>83</v>
      </c>
      <c r="C6" s="42"/>
      <c r="D6" s="42"/>
      <c r="E6" s="42"/>
      <c r="F6" s="42"/>
      <c r="G6" s="42"/>
      <c r="H6" s="42"/>
    </row>
    <row r="7" spans="1:36" s="7" customFormat="1" ht="28.2" customHeight="1" x14ac:dyDescent="0.25">
      <c r="B7" s="43" t="s">
        <v>79</v>
      </c>
      <c r="C7" s="43"/>
      <c r="D7" s="43"/>
      <c r="E7" s="43"/>
      <c r="F7" s="43"/>
      <c r="G7" s="43"/>
      <c r="H7" s="43"/>
      <c r="AC7" s="7" t="s">
        <v>10</v>
      </c>
      <c r="AJ7" s="7" t="s">
        <v>34</v>
      </c>
    </row>
    <row r="8" spans="1:36" s="11" customFormat="1" ht="13.2" x14ac:dyDescent="0.25">
      <c r="B8" s="11" t="s">
        <v>0</v>
      </c>
      <c r="C8" s="56" t="str">
        <f>IF('Input Tab'!C8:D8="","",'Input Tab'!C8:D8)</f>
        <v/>
      </c>
      <c r="D8" s="56"/>
      <c r="AC8" s="11" t="s">
        <v>11</v>
      </c>
      <c r="AJ8" s="11" t="s">
        <v>35</v>
      </c>
    </row>
    <row r="9" spans="1:36" s="11" customFormat="1" ht="13.2" x14ac:dyDescent="0.25">
      <c r="B9" s="11" t="s">
        <v>1</v>
      </c>
      <c r="C9" s="56" t="str">
        <f>IF('Input Tab'!C9:D9="","",'Input Tab'!C9:D9)</f>
        <v/>
      </c>
      <c r="D9" s="56"/>
      <c r="AC9" s="11" t="s">
        <v>12</v>
      </c>
      <c r="AJ9" s="11" t="s">
        <v>36</v>
      </c>
    </row>
    <row r="10" spans="1:36" s="11" customFormat="1" ht="13.2" x14ac:dyDescent="0.25">
      <c r="AC10" s="11" t="s">
        <v>65</v>
      </c>
      <c r="AJ10" s="11" t="s">
        <v>37</v>
      </c>
    </row>
    <row r="11" spans="1:36" s="11" customFormat="1" ht="13.2" x14ac:dyDescent="0.25">
      <c r="B11" s="45" t="s">
        <v>2</v>
      </c>
      <c r="C11" s="45"/>
      <c r="D11" s="45"/>
      <c r="E11" s="45"/>
      <c r="F11" s="45"/>
      <c r="G11" s="45"/>
      <c r="H11" s="45"/>
      <c r="I11" s="45"/>
      <c r="J11" s="45"/>
      <c r="AC11" s="11" t="s">
        <v>13</v>
      </c>
      <c r="AJ11" s="11" t="s">
        <v>38</v>
      </c>
    </row>
    <row r="12" spans="1:36" s="11" customFormat="1" ht="13.2" x14ac:dyDescent="0.25">
      <c r="B12" s="11" t="s">
        <v>3</v>
      </c>
      <c r="C12" s="11" t="s">
        <v>4</v>
      </c>
      <c r="D12" s="11" t="s">
        <v>5</v>
      </c>
      <c r="E12" s="11" t="s">
        <v>6</v>
      </c>
      <c r="F12" s="11" t="s">
        <v>28</v>
      </c>
      <c r="G12" s="11" t="s">
        <v>9</v>
      </c>
      <c r="H12" s="11" t="s">
        <v>7</v>
      </c>
      <c r="I12" s="11" t="s">
        <v>46</v>
      </c>
      <c r="J12" s="11" t="s">
        <v>8</v>
      </c>
      <c r="AC12" s="11" t="s">
        <v>14</v>
      </c>
      <c r="AJ12" s="11" t="s">
        <v>39</v>
      </c>
    </row>
    <row r="13" spans="1:36" s="11" customFormat="1" ht="13.2" x14ac:dyDescent="0.25">
      <c r="A13" s="11">
        <v>1</v>
      </c>
      <c r="B13" s="40" t="str">
        <f>IF('Input Tab'!B13="","",'Input Tab'!B13)</f>
        <v/>
      </c>
      <c r="C13" s="40" t="str">
        <f>IF('Input Tab'!C13="","",'Input Tab'!C13)</f>
        <v/>
      </c>
      <c r="D13" s="40" t="str">
        <f>IF('Input Tab'!D13="","",'Input Tab'!D13)</f>
        <v/>
      </c>
      <c r="E13" s="41" t="str">
        <f>IF('Input Tab'!E13="","",'Input Tab'!E13)</f>
        <v/>
      </c>
      <c r="F13" s="41" t="str">
        <f>IF('Input Tab'!F13="","",'Input Tab'!F13)</f>
        <v/>
      </c>
      <c r="G13" s="41" t="str">
        <f>IF('Input Tab'!G13="","",'Input Tab'!G13)</f>
        <v/>
      </c>
      <c r="H13" s="15">
        <f>'Input Tab'!H13</f>
        <v>0</v>
      </c>
      <c r="I13" s="16">
        <f>'Input Tab'!I13</f>
        <v>0</v>
      </c>
      <c r="J13" s="15">
        <f>I13*H13</f>
        <v>0</v>
      </c>
      <c r="K13" s="23">
        <f>IF(OR(D13=$AC$12,D13=$AC$13),1,0)</f>
        <v>0</v>
      </c>
      <c r="AC13" s="11" t="s">
        <v>22</v>
      </c>
      <c r="AJ13" s="11" t="s">
        <v>43</v>
      </c>
    </row>
    <row r="14" spans="1:36" s="11" customFormat="1" ht="13.2" x14ac:dyDescent="0.25">
      <c r="A14" s="11">
        <f>A13+1</f>
        <v>2</v>
      </c>
      <c r="B14" s="40" t="str">
        <f>IF('Input Tab'!B14="","",'Input Tab'!B14)</f>
        <v/>
      </c>
      <c r="C14" s="40" t="str">
        <f>IF('Input Tab'!C14="","",'Input Tab'!C14)</f>
        <v/>
      </c>
      <c r="D14" s="40" t="str">
        <f>IF('Input Tab'!D14="","",'Input Tab'!D14)</f>
        <v/>
      </c>
      <c r="E14" s="41" t="str">
        <f>IF('Input Tab'!E14="","",'Input Tab'!E14)</f>
        <v/>
      </c>
      <c r="F14" s="41" t="str">
        <f>IF('Input Tab'!F14="","",'Input Tab'!F14)</f>
        <v/>
      </c>
      <c r="G14" s="41" t="str">
        <f>IF('Input Tab'!G14="","",'Input Tab'!G14)</f>
        <v/>
      </c>
      <c r="H14" s="15">
        <f>'Input Tab'!H14</f>
        <v>0</v>
      </c>
      <c r="I14" s="16">
        <f>'Input Tab'!I14</f>
        <v>0</v>
      </c>
      <c r="J14" s="15">
        <f t="shared" ref="J14:J22" si="0">I14*H14</f>
        <v>0</v>
      </c>
      <c r="K14" s="23">
        <f t="shared" ref="K14:K22" si="1">IF(OR(D14=$AC$12,D14=$AC$13),1,0)</f>
        <v>0</v>
      </c>
      <c r="AJ14" s="11" t="s">
        <v>44</v>
      </c>
    </row>
    <row r="15" spans="1:36" s="11" customFormat="1" ht="13.2" x14ac:dyDescent="0.25">
      <c r="A15" s="11">
        <f t="shared" ref="A15:A21" si="2">A14+1</f>
        <v>3</v>
      </c>
      <c r="B15" s="40" t="str">
        <f>IF('Input Tab'!B15="","",'Input Tab'!B15)</f>
        <v/>
      </c>
      <c r="C15" s="40" t="str">
        <f>IF('Input Tab'!C15="","",'Input Tab'!C15)</f>
        <v/>
      </c>
      <c r="D15" s="40" t="str">
        <f>IF('Input Tab'!D15="","",'Input Tab'!D15)</f>
        <v/>
      </c>
      <c r="E15" s="41" t="str">
        <f>IF('Input Tab'!E15="","",'Input Tab'!E15)</f>
        <v/>
      </c>
      <c r="F15" s="41" t="str">
        <f>IF('Input Tab'!F15="","",'Input Tab'!F15)</f>
        <v/>
      </c>
      <c r="G15" s="41" t="str">
        <f>IF('Input Tab'!G15="","",'Input Tab'!G15)</f>
        <v/>
      </c>
      <c r="H15" s="15">
        <f>'Input Tab'!H15</f>
        <v>0</v>
      </c>
      <c r="I15" s="16">
        <f>'Input Tab'!I15</f>
        <v>0</v>
      </c>
      <c r="J15" s="15">
        <f t="shared" si="0"/>
        <v>0</v>
      </c>
      <c r="K15" s="23">
        <f t="shared" si="1"/>
        <v>0</v>
      </c>
    </row>
    <row r="16" spans="1:36" s="11" customFormat="1" ht="13.2" x14ac:dyDescent="0.25">
      <c r="A16" s="11">
        <f t="shared" si="2"/>
        <v>4</v>
      </c>
      <c r="B16" s="40" t="str">
        <f>IF('Input Tab'!B16="","",'Input Tab'!B16)</f>
        <v/>
      </c>
      <c r="C16" s="40" t="str">
        <f>IF('Input Tab'!C16="","",'Input Tab'!C16)</f>
        <v/>
      </c>
      <c r="D16" s="40" t="str">
        <f>IF('Input Tab'!D16="","",'Input Tab'!D16)</f>
        <v/>
      </c>
      <c r="E16" s="41" t="str">
        <f>IF('Input Tab'!E16="","",'Input Tab'!E16)</f>
        <v/>
      </c>
      <c r="F16" s="41" t="str">
        <f>IF('Input Tab'!F16="","",'Input Tab'!F16)</f>
        <v/>
      </c>
      <c r="G16" s="41" t="str">
        <f>IF('Input Tab'!G16="","",'Input Tab'!G16)</f>
        <v/>
      </c>
      <c r="H16" s="15">
        <f>'Input Tab'!H16</f>
        <v>0</v>
      </c>
      <c r="I16" s="16">
        <f>'Input Tab'!I16</f>
        <v>0</v>
      </c>
      <c r="J16" s="15">
        <f t="shared" si="0"/>
        <v>0</v>
      </c>
      <c r="K16" s="23">
        <f t="shared" si="1"/>
        <v>0</v>
      </c>
    </row>
    <row r="17" spans="1:11" s="11" customFormat="1" ht="13.2" x14ac:dyDescent="0.25">
      <c r="A17" s="11">
        <f t="shared" si="2"/>
        <v>5</v>
      </c>
      <c r="B17" s="40" t="str">
        <f>IF('Input Tab'!B17="","",'Input Tab'!B17)</f>
        <v/>
      </c>
      <c r="C17" s="40" t="str">
        <f>IF('Input Tab'!C17="","",'Input Tab'!C17)</f>
        <v/>
      </c>
      <c r="D17" s="40" t="str">
        <f>IF('Input Tab'!D17="","",'Input Tab'!D17)</f>
        <v/>
      </c>
      <c r="E17" s="41" t="str">
        <f>IF('Input Tab'!E17="","",'Input Tab'!E17)</f>
        <v/>
      </c>
      <c r="F17" s="41" t="str">
        <f>IF('Input Tab'!F17="","",'Input Tab'!F17)</f>
        <v/>
      </c>
      <c r="G17" s="41" t="str">
        <f>IF('Input Tab'!G17="","",'Input Tab'!G17)</f>
        <v/>
      </c>
      <c r="H17" s="15">
        <f>'Input Tab'!H17</f>
        <v>0</v>
      </c>
      <c r="I17" s="16">
        <f>'Input Tab'!I17</f>
        <v>0</v>
      </c>
      <c r="J17" s="15">
        <f t="shared" si="0"/>
        <v>0</v>
      </c>
      <c r="K17" s="23">
        <f t="shared" si="1"/>
        <v>0</v>
      </c>
    </row>
    <row r="18" spans="1:11" s="11" customFormat="1" ht="13.2" x14ac:dyDescent="0.25">
      <c r="A18" s="11">
        <f t="shared" si="2"/>
        <v>6</v>
      </c>
      <c r="B18" s="40" t="str">
        <f>IF('Input Tab'!B18="","",'Input Tab'!B18)</f>
        <v/>
      </c>
      <c r="C18" s="40" t="str">
        <f>IF('Input Tab'!C18="","",'Input Tab'!C18)</f>
        <v/>
      </c>
      <c r="D18" s="40" t="str">
        <f>IF('Input Tab'!D18="","",'Input Tab'!D18)</f>
        <v/>
      </c>
      <c r="E18" s="41" t="str">
        <f>IF('Input Tab'!E18="","",'Input Tab'!E18)</f>
        <v/>
      </c>
      <c r="F18" s="41" t="str">
        <f>IF('Input Tab'!F18="","",'Input Tab'!F18)</f>
        <v/>
      </c>
      <c r="G18" s="41" t="str">
        <f>IF('Input Tab'!G18="","",'Input Tab'!G18)</f>
        <v/>
      </c>
      <c r="H18" s="15">
        <f>'Input Tab'!H18</f>
        <v>0</v>
      </c>
      <c r="I18" s="16">
        <f>'Input Tab'!I18</f>
        <v>0</v>
      </c>
      <c r="J18" s="15">
        <f t="shared" si="0"/>
        <v>0</v>
      </c>
      <c r="K18" s="23">
        <f t="shared" si="1"/>
        <v>0</v>
      </c>
    </row>
    <row r="19" spans="1:11" s="11" customFormat="1" ht="13.2" x14ac:dyDescent="0.25">
      <c r="A19" s="11">
        <f t="shared" si="2"/>
        <v>7</v>
      </c>
      <c r="B19" s="40" t="str">
        <f>IF('Input Tab'!B19="","",'Input Tab'!B19)</f>
        <v/>
      </c>
      <c r="C19" s="40" t="str">
        <f>IF('Input Tab'!C19="","",'Input Tab'!C19)</f>
        <v/>
      </c>
      <c r="D19" s="40" t="str">
        <f>IF('Input Tab'!D19="","",'Input Tab'!D19)</f>
        <v/>
      </c>
      <c r="E19" s="41" t="str">
        <f>IF('Input Tab'!E19="","",'Input Tab'!E19)</f>
        <v/>
      </c>
      <c r="F19" s="41" t="str">
        <f>IF('Input Tab'!F19="","",'Input Tab'!F19)</f>
        <v/>
      </c>
      <c r="G19" s="41" t="str">
        <f>IF('Input Tab'!G19="","",'Input Tab'!G19)</f>
        <v/>
      </c>
      <c r="H19" s="15">
        <f>'Input Tab'!H19</f>
        <v>0</v>
      </c>
      <c r="I19" s="16">
        <f>'Input Tab'!I19</f>
        <v>0</v>
      </c>
      <c r="J19" s="15">
        <f t="shared" si="0"/>
        <v>0</v>
      </c>
      <c r="K19" s="23">
        <f t="shared" si="1"/>
        <v>0</v>
      </c>
    </row>
    <row r="20" spans="1:11" s="11" customFormat="1" ht="13.2" x14ac:dyDescent="0.25">
      <c r="A20" s="11">
        <f t="shared" si="2"/>
        <v>8</v>
      </c>
      <c r="B20" s="40" t="str">
        <f>IF('Input Tab'!B20="","",'Input Tab'!B20)</f>
        <v/>
      </c>
      <c r="C20" s="40" t="str">
        <f>IF('Input Tab'!C20="","",'Input Tab'!C20)</f>
        <v/>
      </c>
      <c r="D20" s="40" t="str">
        <f>IF('Input Tab'!D20="","",'Input Tab'!D20)</f>
        <v/>
      </c>
      <c r="E20" s="41" t="str">
        <f>IF('Input Tab'!E20="","",'Input Tab'!E20)</f>
        <v/>
      </c>
      <c r="F20" s="41" t="str">
        <f>IF('Input Tab'!F20="","",'Input Tab'!F20)</f>
        <v/>
      </c>
      <c r="G20" s="41" t="str">
        <f>IF('Input Tab'!G20="","",'Input Tab'!G20)</f>
        <v/>
      </c>
      <c r="H20" s="15">
        <f>'Input Tab'!H20</f>
        <v>0</v>
      </c>
      <c r="I20" s="16">
        <f>'Input Tab'!I20</f>
        <v>0</v>
      </c>
      <c r="J20" s="15">
        <f t="shared" si="0"/>
        <v>0</v>
      </c>
      <c r="K20" s="23">
        <f t="shared" si="1"/>
        <v>0</v>
      </c>
    </row>
    <row r="21" spans="1:11" s="11" customFormat="1" ht="13.2" x14ac:dyDescent="0.25">
      <c r="A21" s="11">
        <f t="shared" si="2"/>
        <v>9</v>
      </c>
      <c r="B21" s="40" t="str">
        <f>IF('Input Tab'!B21="","",'Input Tab'!B21)</f>
        <v/>
      </c>
      <c r="C21" s="40" t="str">
        <f>IF('Input Tab'!C21="","",'Input Tab'!C21)</f>
        <v/>
      </c>
      <c r="D21" s="40" t="str">
        <f>IF('Input Tab'!D21="","",'Input Tab'!D21)</f>
        <v/>
      </c>
      <c r="E21" s="41" t="str">
        <f>IF('Input Tab'!E21="","",'Input Tab'!E21)</f>
        <v/>
      </c>
      <c r="F21" s="41" t="str">
        <f>IF('Input Tab'!F21="","",'Input Tab'!F21)</f>
        <v/>
      </c>
      <c r="G21" s="41" t="str">
        <f>IF('Input Tab'!G21="","",'Input Tab'!G21)</f>
        <v/>
      </c>
      <c r="H21" s="15">
        <f>'Input Tab'!H21</f>
        <v>0</v>
      </c>
      <c r="I21" s="16">
        <f>'Input Tab'!I21</f>
        <v>0</v>
      </c>
      <c r="J21" s="15">
        <f t="shared" si="0"/>
        <v>0</v>
      </c>
      <c r="K21" s="23">
        <f t="shared" si="1"/>
        <v>0</v>
      </c>
    </row>
    <row r="22" spans="1:11" s="11" customFormat="1" ht="13.2" x14ac:dyDescent="0.25">
      <c r="A22" s="11">
        <f>A21+1</f>
        <v>10</v>
      </c>
      <c r="B22" s="40" t="str">
        <f>IF('Input Tab'!B22="","",'Input Tab'!B22)</f>
        <v/>
      </c>
      <c r="C22" s="40" t="str">
        <f>IF('Input Tab'!C22="","",'Input Tab'!C22)</f>
        <v/>
      </c>
      <c r="D22" s="40" t="str">
        <f>IF('Input Tab'!D22="","",'Input Tab'!D22)</f>
        <v/>
      </c>
      <c r="E22" s="41" t="str">
        <f>IF('Input Tab'!E22="","",'Input Tab'!E22)</f>
        <v/>
      </c>
      <c r="F22" s="41" t="str">
        <f>IF('Input Tab'!F22="","",'Input Tab'!F22)</f>
        <v/>
      </c>
      <c r="G22" s="41" t="str">
        <f>IF('Input Tab'!G22="","",'Input Tab'!G22)</f>
        <v/>
      </c>
      <c r="H22" s="15">
        <f>'Input Tab'!H22</f>
        <v>0</v>
      </c>
      <c r="I22" s="16">
        <f>'Input Tab'!I22</f>
        <v>0</v>
      </c>
      <c r="J22" s="15">
        <f t="shared" si="0"/>
        <v>0</v>
      </c>
      <c r="K22" s="23">
        <f t="shared" si="1"/>
        <v>0</v>
      </c>
    </row>
    <row r="23" spans="1:11" s="11" customFormat="1" ht="13.2" x14ac:dyDescent="0.25"/>
    <row r="24" spans="1:11" s="11" customFormat="1" ht="13.2" x14ac:dyDescent="0.25">
      <c r="B24" s="18" t="s">
        <v>15</v>
      </c>
      <c r="D24" s="19"/>
      <c r="E24" s="19"/>
      <c r="F24" s="19"/>
      <c r="G24" s="19"/>
      <c r="H24" s="19"/>
      <c r="J24" s="20">
        <f>SUM(J13:J22)</f>
        <v>0</v>
      </c>
    </row>
    <row r="25" spans="1:11" s="11" customFormat="1" ht="13.2" x14ac:dyDescent="0.25"/>
    <row r="26" spans="1:11" s="11" customFormat="1" ht="13.2" x14ac:dyDescent="0.25">
      <c r="B26" s="11" t="s">
        <v>16</v>
      </c>
      <c r="D26" s="27"/>
      <c r="G26" s="37"/>
    </row>
    <row r="27" spans="1:11" s="11" customFormat="1" ht="13.2" x14ac:dyDescent="0.25">
      <c r="B27" s="11" t="s">
        <v>62</v>
      </c>
      <c r="D27" s="27"/>
      <c r="G27" s="37"/>
    </row>
    <row r="28" spans="1:11" s="11" customFormat="1" ht="13.2" x14ac:dyDescent="0.25">
      <c r="B28" s="11" t="s">
        <v>63</v>
      </c>
      <c r="D28" s="27"/>
    </row>
    <row r="29" spans="1:11" s="11" customFormat="1" ht="13.2" x14ac:dyDescent="0.25"/>
    <row r="30" spans="1:11" s="11" customFormat="1" ht="13.2" x14ac:dyDescent="0.25">
      <c r="B30" s="18" t="s">
        <v>52</v>
      </c>
      <c r="D30" s="20">
        <f>D26+(D27+D28)*1.25</f>
        <v>0</v>
      </c>
    </row>
    <row r="31" spans="1:11" s="11" customFormat="1" ht="13.2" x14ac:dyDescent="0.25">
      <c r="D31" s="20"/>
    </row>
    <row r="32" spans="1:11" s="11" customFormat="1" ht="13.2" x14ac:dyDescent="0.25">
      <c r="B32" s="11" t="s">
        <v>19</v>
      </c>
      <c r="D32" s="20">
        <f>J24</f>
        <v>0</v>
      </c>
    </row>
    <row r="33" spans="2:10" s="11" customFormat="1" ht="13.2" x14ac:dyDescent="0.25">
      <c r="B33" s="11" t="s">
        <v>23</v>
      </c>
      <c r="D33" s="20">
        <f>SUMIF(K13:K22,1,J13:J22)</f>
        <v>0</v>
      </c>
    </row>
    <row r="34" spans="2:10" s="11" customFormat="1" ht="13.2" x14ac:dyDescent="0.25">
      <c r="B34" s="11" t="s">
        <v>20</v>
      </c>
      <c r="D34" s="20">
        <f>IF(D26-D33&lt;0,0,D26-D33)</f>
        <v>0</v>
      </c>
    </row>
    <row r="35" spans="2:10" s="11" customFormat="1" ht="13.2" x14ac:dyDescent="0.25">
      <c r="B35" s="11" t="s">
        <v>64</v>
      </c>
      <c r="D35" s="20">
        <f>SUMIF(K13:K22,0,J13:J22)</f>
        <v>0</v>
      </c>
    </row>
    <row r="36" spans="2:10" s="11" customFormat="1" ht="15" customHeight="1" x14ac:dyDescent="0.25">
      <c r="B36" s="11" t="s">
        <v>50</v>
      </c>
      <c r="D36" s="20">
        <f>(D27+D28)*1.25</f>
        <v>0</v>
      </c>
    </row>
    <row r="37" spans="2:10" s="11" customFormat="1" ht="13.2" x14ac:dyDescent="0.25">
      <c r="D37" s="20"/>
    </row>
    <row r="38" spans="2:10" s="11" customFormat="1" ht="13.2" x14ac:dyDescent="0.25">
      <c r="B38" s="11" t="s">
        <v>51</v>
      </c>
      <c r="D38" s="20">
        <f>D35-D34</f>
        <v>0</v>
      </c>
    </row>
    <row r="39" spans="2:10" s="11" customFormat="1" ht="13.2" x14ac:dyDescent="0.25">
      <c r="B39" s="11" t="s">
        <v>53</v>
      </c>
      <c r="D39" s="38" t="e">
        <f>(D38-D36)/D36</f>
        <v>#DIV/0!</v>
      </c>
    </row>
    <row r="40" spans="2:10" s="11" customFormat="1" ht="13.2" x14ac:dyDescent="0.25">
      <c r="B40" s="11" t="s">
        <v>54</v>
      </c>
      <c r="D40" s="20">
        <f>D38-D36</f>
        <v>0</v>
      </c>
    </row>
    <row r="41" spans="2:10" s="11" customFormat="1" ht="13.2" x14ac:dyDescent="0.25"/>
    <row r="42" spans="2:10" s="11" customFormat="1" ht="13.2" x14ac:dyDescent="0.25">
      <c r="B42" s="18" t="s">
        <v>24</v>
      </c>
      <c r="D42" s="18" t="str">
        <f>IF(D38-D36&gt;0,"ELIGIBLE","INELIGIBLE")</f>
        <v>INELIGIBLE</v>
      </c>
    </row>
    <row r="43" spans="2:10" s="11" customFormat="1" ht="13.2" x14ac:dyDescent="0.25"/>
    <row r="44" spans="2:10" s="11" customFormat="1" ht="13.2" x14ac:dyDescent="0.25">
      <c r="B44" s="46" t="s">
        <v>26</v>
      </c>
      <c r="C44" s="46"/>
      <c r="D44" s="12"/>
    </row>
    <row r="45" spans="2:10" s="11" customFormat="1" ht="13.2" x14ac:dyDescent="0.25">
      <c r="B45" s="46" t="s">
        <v>27</v>
      </c>
      <c r="C45" s="46"/>
      <c r="D45" s="39"/>
    </row>
    <row r="46" spans="2:10" s="11" customFormat="1" ht="13.2" x14ac:dyDescent="0.25">
      <c r="B46" s="46"/>
      <c r="C46" s="46"/>
    </row>
    <row r="47" spans="2:10" s="11" customFormat="1" ht="13.2" x14ac:dyDescent="0.25">
      <c r="B47" s="11" t="s">
        <v>67</v>
      </c>
    </row>
    <row r="48" spans="2:10" s="11" customFormat="1" ht="13.2" x14ac:dyDescent="0.25">
      <c r="B48" s="47"/>
      <c r="C48" s="48"/>
      <c r="D48" s="48"/>
      <c r="E48" s="48"/>
      <c r="F48" s="48"/>
      <c r="G48" s="48"/>
      <c r="H48" s="48"/>
      <c r="I48" s="48"/>
      <c r="J48" s="49"/>
    </row>
    <row r="49" spans="2:10" s="11" customFormat="1" ht="13.2" x14ac:dyDescent="0.25">
      <c r="B49" s="50"/>
      <c r="C49" s="51"/>
      <c r="D49" s="51"/>
      <c r="E49" s="51"/>
      <c r="F49" s="51"/>
      <c r="G49" s="51"/>
      <c r="H49" s="51"/>
      <c r="I49" s="51"/>
      <c r="J49" s="52"/>
    </row>
    <row r="50" spans="2:10" s="11" customFormat="1" ht="13.2" x14ac:dyDescent="0.25">
      <c r="B50" s="53"/>
      <c r="C50" s="54"/>
      <c r="D50" s="54"/>
      <c r="E50" s="54"/>
      <c r="F50" s="54"/>
      <c r="G50" s="54"/>
      <c r="H50" s="54"/>
      <c r="I50" s="54"/>
      <c r="J50" s="55"/>
    </row>
    <row r="51" spans="2:10" s="11" customFormat="1" ht="13.2" x14ac:dyDescent="0.25"/>
    <row r="52" spans="2:10" s="11" customFormat="1" ht="13.2" x14ac:dyDescent="0.25"/>
    <row r="53" spans="2:10" s="11" customFormat="1" ht="13.2" x14ac:dyDescent="0.25"/>
    <row r="54" spans="2:10" s="11" customFormat="1" ht="13.2" x14ac:dyDescent="0.25"/>
    <row r="55" spans="2:10" s="11" customFormat="1" ht="13.2" x14ac:dyDescent="0.25"/>
    <row r="56" spans="2:10" s="11" customFormat="1" ht="13.2" x14ac:dyDescent="0.25"/>
    <row r="57" spans="2:10" s="11" customFormat="1" ht="13.2" x14ac:dyDescent="0.25"/>
    <row r="58" spans="2:10" s="11" customFormat="1" ht="13.2" x14ac:dyDescent="0.25"/>
    <row r="59" spans="2:10" s="11" customFormat="1" ht="13.2" x14ac:dyDescent="0.25"/>
    <row r="60" spans="2:10" s="11" customFormat="1" ht="13.2" x14ac:dyDescent="0.25"/>
    <row r="61" spans="2:10" s="11" customFormat="1" ht="13.2" x14ac:dyDescent="0.25"/>
    <row r="62" spans="2:10" s="11" customFormat="1" ht="13.2" x14ac:dyDescent="0.25"/>
    <row r="63" spans="2:10" s="11" customFormat="1" ht="13.2" x14ac:dyDescent="0.25"/>
    <row r="64" spans="2:10" s="11" customFormat="1" ht="13.2" x14ac:dyDescent="0.25"/>
    <row r="65" s="11" customFormat="1" ht="13.2" x14ac:dyDescent="0.25"/>
    <row r="66" s="11" customFormat="1" ht="13.2" x14ac:dyDescent="0.25"/>
    <row r="67" s="11" customFormat="1" ht="13.2" x14ac:dyDescent="0.25"/>
    <row r="68" s="11" customFormat="1" ht="13.2" x14ac:dyDescent="0.25"/>
    <row r="69" s="11" customFormat="1" ht="13.2" x14ac:dyDescent="0.25"/>
    <row r="70" s="11" customFormat="1" ht="13.2" x14ac:dyDescent="0.25"/>
    <row r="71" s="11" customFormat="1" ht="13.2" x14ac:dyDescent="0.25"/>
    <row r="72" s="11" customFormat="1" ht="13.2" x14ac:dyDescent="0.25"/>
    <row r="73" s="11" customFormat="1" ht="13.2" x14ac:dyDescent="0.25"/>
    <row r="74" s="11" customFormat="1" ht="13.2" x14ac:dyDescent="0.25"/>
    <row r="75" s="11" customFormat="1" ht="13.2" x14ac:dyDescent="0.25"/>
    <row r="76" s="11" customFormat="1" ht="13.2" x14ac:dyDescent="0.25"/>
    <row r="77" s="11" customFormat="1" ht="13.2" x14ac:dyDescent="0.25"/>
    <row r="78" s="11" customFormat="1" ht="13.2" x14ac:dyDescent="0.25"/>
    <row r="79" s="11" customFormat="1" ht="13.2" x14ac:dyDescent="0.25"/>
    <row r="80" s="11" customFormat="1" ht="13.2" x14ac:dyDescent="0.25"/>
    <row r="81" s="11" customFormat="1" ht="13.2" x14ac:dyDescent="0.25"/>
    <row r="82" s="11" customFormat="1" ht="13.2" x14ac:dyDescent="0.25"/>
    <row r="83" s="11" customFormat="1" ht="13.2" x14ac:dyDescent="0.25"/>
    <row r="84" s="11" customFormat="1" ht="13.2" x14ac:dyDescent="0.25"/>
    <row r="85" s="11" customFormat="1" ht="13.2" x14ac:dyDescent="0.25"/>
    <row r="86" s="11" customFormat="1" ht="13.2" x14ac:dyDescent="0.25"/>
    <row r="87" s="11" customFormat="1" ht="13.2" x14ac:dyDescent="0.25"/>
    <row r="88" s="7" customFormat="1" ht="13.8" x14ac:dyDescent="0.25"/>
    <row r="89" s="7" customFormat="1" ht="13.8" x14ac:dyDescent="0.25"/>
  </sheetData>
  <sheetProtection algorithmName="SHA-512" hashValue="1dbEIJe6vv1xG+rBmykkynqDRkfZBJgJaosgLvjFuUZ1HzbDx+CE9ToFeKlf7WhBu/lNJij5+8tF82XFbsp0NQ==" saltValue="hZ4tri+rhE7U35sUq6iwqQ==" spinCount="100000" sheet="1" selectLockedCells="1"/>
  <mergeCells count="9">
    <mergeCell ref="B44:C44"/>
    <mergeCell ref="B45:C45"/>
    <mergeCell ref="B46:C46"/>
    <mergeCell ref="B48:J50"/>
    <mergeCell ref="B6:H6"/>
    <mergeCell ref="B7:H7"/>
    <mergeCell ref="B11:J11"/>
    <mergeCell ref="C8:D8"/>
    <mergeCell ref="C9:D9"/>
  </mergeCells>
  <conditionalFormatting sqref="D42">
    <cfRule type="beginsWith" dxfId="9" priority="3" operator="beginsWith" text="ELIGIBLE">
      <formula>LEFT(D42,LEN("ELIGIBLE"))="ELIGIBLE"</formula>
    </cfRule>
    <cfRule type="beginsWith" dxfId="8" priority="4" operator="beginsWith" text="INELIGIBLE">
      <formula>LEFT(D42,LEN("INELIGIBLE"))="INELIGIBLE"</formula>
    </cfRule>
  </conditionalFormatting>
  <conditionalFormatting sqref="B13:G22">
    <cfRule type="notContainsBlanks" dxfId="7" priority="5">
      <formula>LEN(TRIM(B13))&gt;0</formula>
    </cfRule>
  </conditionalFormatting>
  <conditionalFormatting sqref="C8:D9">
    <cfRule type="notContainsBlanks" dxfId="6" priority="1">
      <formula>LEN(TRIM(C8))&gt;0</formula>
    </cfRule>
  </conditionalFormatting>
  <pageMargins left="0.7" right="0.7" top="0.75" bottom="0.75" header="0.3" footer="0.3"/>
  <pageSetup scale="51" orientation="portrait" r:id="rId1"/>
  <headerFooter>
    <oddFooter>&amp;L&amp;"Arial,Regular"&amp;8Asset Qualifier Worksheet. Version 2. December 28, 2020&amp;R&amp;"Arial,Regular"&amp;8 2</oddFooter>
  </headerFooter>
  <colBreaks count="1" manualBreakCount="1">
    <brk id="10" min="5" max="5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249977111117893"/>
  </sheetPr>
  <dimension ref="A1:AJ129"/>
  <sheetViews>
    <sheetView showGridLines="0" zoomScaleNormal="100" workbookViewId="0">
      <selection activeCell="D26" sqref="D26"/>
    </sheetView>
  </sheetViews>
  <sheetFormatPr defaultColWidth="8.88671875" defaultRowHeight="14.4" x14ac:dyDescent="0.3"/>
  <cols>
    <col min="1" max="1" width="3.44140625" style="2" bestFit="1" customWidth="1"/>
    <col min="2" max="2" width="15.109375" style="2" bestFit="1" customWidth="1"/>
    <col min="3" max="3" width="16.88671875" style="2" customWidth="1"/>
    <col min="4" max="4" width="30.88671875" style="2" bestFit="1" customWidth="1"/>
    <col min="5" max="5" width="19.6640625" style="2" customWidth="1"/>
    <col min="6" max="6" width="15" style="2" bestFit="1" customWidth="1"/>
    <col min="7" max="7" width="25.6640625" style="2" bestFit="1" customWidth="1"/>
    <col min="8" max="8" width="20.5546875" style="2" bestFit="1" customWidth="1"/>
    <col min="9" max="9" width="10.109375" style="2" bestFit="1" customWidth="1"/>
    <col min="10" max="10" width="17.6640625" style="2" bestFit="1" customWidth="1"/>
    <col min="11" max="16384" width="8.88671875" style="2"/>
  </cols>
  <sheetData>
    <row r="1" spans="1:36" s="6" customFormat="1" x14ac:dyDescent="0.3"/>
    <row r="2" spans="1:36" s="6" customFormat="1" x14ac:dyDescent="0.3"/>
    <row r="3" spans="1:36" s="6" customFormat="1" x14ac:dyDescent="0.3"/>
    <row r="4" spans="1:36" s="6" customFormat="1" x14ac:dyDescent="0.3"/>
    <row r="5" spans="1:36" s="6" customFormat="1" x14ac:dyDescent="0.3"/>
    <row r="6" spans="1:36" s="7" customFormat="1" ht="15.6" x14ac:dyDescent="0.3">
      <c r="B6" s="42" t="s">
        <v>84</v>
      </c>
      <c r="C6" s="42"/>
      <c r="D6" s="42"/>
      <c r="E6" s="42"/>
      <c r="F6" s="42"/>
      <c r="G6" s="42"/>
      <c r="H6" s="42"/>
    </row>
    <row r="7" spans="1:36" s="7" customFormat="1" ht="27.6" customHeight="1" x14ac:dyDescent="0.25">
      <c r="B7" s="43" t="s">
        <v>80</v>
      </c>
      <c r="C7" s="43"/>
      <c r="D7" s="43"/>
      <c r="E7" s="43"/>
      <c r="F7" s="43"/>
      <c r="G7" s="43"/>
      <c r="H7" s="43"/>
      <c r="AC7" s="7" t="s">
        <v>10</v>
      </c>
      <c r="AJ7" s="7" t="s">
        <v>34</v>
      </c>
    </row>
    <row r="8" spans="1:36" s="11" customFormat="1" ht="13.2" x14ac:dyDescent="0.25">
      <c r="B8" s="11" t="s">
        <v>0</v>
      </c>
      <c r="C8" s="59" t="str">
        <f>IF('Input Tab'!C8:D8="","",'Input Tab'!C8:D8)</f>
        <v/>
      </c>
      <c r="D8" s="59"/>
      <c r="AC8" s="11" t="s">
        <v>11</v>
      </c>
      <c r="AJ8" s="11" t="s">
        <v>35</v>
      </c>
    </row>
    <row r="9" spans="1:36" s="11" customFormat="1" ht="13.2" x14ac:dyDescent="0.25">
      <c r="B9" s="11" t="s">
        <v>1</v>
      </c>
      <c r="C9" s="59" t="str">
        <f>IF('Input Tab'!C9:D9="","",'Input Tab'!C9:D9)</f>
        <v/>
      </c>
      <c r="D9" s="59"/>
      <c r="AC9" s="11" t="s">
        <v>12</v>
      </c>
      <c r="AJ9" s="11" t="s">
        <v>36</v>
      </c>
    </row>
    <row r="10" spans="1:36" s="11" customFormat="1" ht="13.2" x14ac:dyDescent="0.25">
      <c r="AC10" s="11" t="s">
        <v>65</v>
      </c>
      <c r="AJ10" s="11" t="s">
        <v>37</v>
      </c>
    </row>
    <row r="11" spans="1:36" s="11" customFormat="1" ht="13.2" x14ac:dyDescent="0.25">
      <c r="B11" s="45" t="s">
        <v>2</v>
      </c>
      <c r="C11" s="45"/>
      <c r="D11" s="45"/>
      <c r="E11" s="45"/>
      <c r="F11" s="45"/>
      <c r="G11" s="45"/>
      <c r="H11" s="45"/>
      <c r="I11" s="45"/>
      <c r="J11" s="45"/>
      <c r="AC11" s="11" t="s">
        <v>13</v>
      </c>
      <c r="AJ11" s="11" t="s">
        <v>38</v>
      </c>
    </row>
    <row r="12" spans="1:36" s="11" customFormat="1" ht="13.2" x14ac:dyDescent="0.25">
      <c r="B12" s="11" t="s">
        <v>3</v>
      </c>
      <c r="C12" s="11" t="s">
        <v>4</v>
      </c>
      <c r="D12" s="11" t="s">
        <v>5</v>
      </c>
      <c r="E12" s="11" t="s">
        <v>6</v>
      </c>
      <c r="F12" s="11" t="s">
        <v>28</v>
      </c>
      <c r="G12" s="11" t="s">
        <v>9</v>
      </c>
      <c r="H12" s="11" t="s">
        <v>7</v>
      </c>
      <c r="I12" s="11" t="s">
        <v>46</v>
      </c>
      <c r="J12" s="11" t="s">
        <v>8</v>
      </c>
      <c r="AC12" s="11" t="s">
        <v>14</v>
      </c>
      <c r="AJ12" s="11" t="s">
        <v>39</v>
      </c>
    </row>
    <row r="13" spans="1:36" s="11" customFormat="1" ht="13.2" x14ac:dyDescent="0.25">
      <c r="A13" s="11">
        <v>1</v>
      </c>
      <c r="B13" s="24" t="str">
        <f>IF('Input Tab'!B13="","",'Input Tab'!B13)</f>
        <v/>
      </c>
      <c r="C13" s="24" t="str">
        <f>IF('Input Tab'!C13="","",'Input Tab'!C13)</f>
        <v/>
      </c>
      <c r="D13" s="24" t="str">
        <f>IF('Input Tab'!D13="","",'Input Tab'!D13)</f>
        <v/>
      </c>
      <c r="E13" s="25" t="str">
        <f>IF('Input Tab'!E13="","",'Input Tab'!E13)</f>
        <v/>
      </c>
      <c r="F13" s="25" t="str">
        <f>IF('Input Tab'!F13="","",'Input Tab'!F13)</f>
        <v/>
      </c>
      <c r="G13" s="25" t="str">
        <f>IF('Input Tab'!G13="","",'Input Tab'!G13)</f>
        <v/>
      </c>
      <c r="H13" s="15">
        <f>'Input Tab'!H13</f>
        <v>0</v>
      </c>
      <c r="I13" s="16">
        <f>'Input Tab'!I13</f>
        <v>0</v>
      </c>
      <c r="J13" s="15">
        <f>I13*H13</f>
        <v>0</v>
      </c>
      <c r="K13" s="23">
        <f>IF(OR(D13=$AC$12,D13=$AC$13),1,0)</f>
        <v>0</v>
      </c>
      <c r="AC13" s="11" t="s">
        <v>22</v>
      </c>
      <c r="AJ13" s="11" t="s">
        <v>43</v>
      </c>
    </row>
    <row r="14" spans="1:36" s="11" customFormat="1" ht="13.2" x14ac:dyDescent="0.25">
      <c r="A14" s="11">
        <f>A13+1</f>
        <v>2</v>
      </c>
      <c r="B14" s="24" t="str">
        <f>IF('Input Tab'!B14="","",'Input Tab'!B14)</f>
        <v/>
      </c>
      <c r="C14" s="24" t="str">
        <f>IF('Input Tab'!C14="","",'Input Tab'!C14)</f>
        <v/>
      </c>
      <c r="D14" s="24" t="str">
        <f>IF('Input Tab'!D14="","",'Input Tab'!D14)</f>
        <v/>
      </c>
      <c r="E14" s="25" t="str">
        <f>IF('Input Tab'!E14="","",'Input Tab'!E14)</f>
        <v/>
      </c>
      <c r="F14" s="25" t="str">
        <f>IF('Input Tab'!F14="","",'Input Tab'!F14)</f>
        <v/>
      </c>
      <c r="G14" s="25" t="str">
        <f>IF('Input Tab'!G14="","",'Input Tab'!G14)</f>
        <v/>
      </c>
      <c r="H14" s="15">
        <f>'Input Tab'!H14</f>
        <v>0</v>
      </c>
      <c r="I14" s="16">
        <f>'Input Tab'!I14</f>
        <v>0</v>
      </c>
      <c r="J14" s="15">
        <f t="shared" ref="J14:J22" si="0">I14*H14</f>
        <v>0</v>
      </c>
      <c r="K14" s="23">
        <f t="shared" ref="K14:K22" si="1">IF(OR(D14=$AC$12,D14=$AC$13),1,0)</f>
        <v>0</v>
      </c>
      <c r="AJ14" s="11" t="s">
        <v>44</v>
      </c>
    </row>
    <row r="15" spans="1:36" s="11" customFormat="1" ht="13.2" x14ac:dyDescent="0.25">
      <c r="A15" s="11">
        <f t="shared" ref="A15:A21" si="2">A14+1</f>
        <v>3</v>
      </c>
      <c r="B15" s="24" t="str">
        <f>IF('Input Tab'!B15="","",'Input Tab'!B15)</f>
        <v/>
      </c>
      <c r="C15" s="24" t="str">
        <f>IF('Input Tab'!C15="","",'Input Tab'!C15)</f>
        <v/>
      </c>
      <c r="D15" s="24" t="str">
        <f>IF('Input Tab'!D15="","",'Input Tab'!D15)</f>
        <v/>
      </c>
      <c r="E15" s="25" t="str">
        <f>IF('Input Tab'!E15="","",'Input Tab'!E15)</f>
        <v/>
      </c>
      <c r="F15" s="25" t="str">
        <f>IF('Input Tab'!F15="","",'Input Tab'!F15)</f>
        <v/>
      </c>
      <c r="G15" s="25" t="str">
        <f>IF('Input Tab'!G15="","",'Input Tab'!G15)</f>
        <v/>
      </c>
      <c r="H15" s="15">
        <f>'Input Tab'!H15</f>
        <v>0</v>
      </c>
      <c r="I15" s="16">
        <f>'Input Tab'!I15</f>
        <v>0</v>
      </c>
      <c r="J15" s="15">
        <f t="shared" si="0"/>
        <v>0</v>
      </c>
      <c r="K15" s="23">
        <f t="shared" si="1"/>
        <v>0</v>
      </c>
    </row>
    <row r="16" spans="1:36" s="11" customFormat="1" ht="13.2" x14ac:dyDescent="0.25">
      <c r="A16" s="11">
        <f t="shared" si="2"/>
        <v>4</v>
      </c>
      <c r="B16" s="24" t="str">
        <f>IF('Input Tab'!B16="","",'Input Tab'!B16)</f>
        <v/>
      </c>
      <c r="C16" s="24" t="str">
        <f>IF('Input Tab'!C16="","",'Input Tab'!C16)</f>
        <v/>
      </c>
      <c r="D16" s="24" t="str">
        <f>IF('Input Tab'!D16="","",'Input Tab'!D16)</f>
        <v/>
      </c>
      <c r="E16" s="25" t="str">
        <f>IF('Input Tab'!E16="","",'Input Tab'!E16)</f>
        <v/>
      </c>
      <c r="F16" s="25" t="str">
        <f>IF('Input Tab'!F16="","",'Input Tab'!F16)</f>
        <v/>
      </c>
      <c r="G16" s="25" t="str">
        <f>IF('Input Tab'!G16="","",'Input Tab'!G16)</f>
        <v/>
      </c>
      <c r="H16" s="15">
        <f>'Input Tab'!H16</f>
        <v>0</v>
      </c>
      <c r="I16" s="16">
        <f>'Input Tab'!I16</f>
        <v>0</v>
      </c>
      <c r="J16" s="15">
        <f t="shared" si="0"/>
        <v>0</v>
      </c>
      <c r="K16" s="23">
        <f t="shared" si="1"/>
        <v>0</v>
      </c>
    </row>
    <row r="17" spans="1:11" s="11" customFormat="1" ht="13.2" x14ac:dyDescent="0.25">
      <c r="A17" s="11">
        <f t="shared" si="2"/>
        <v>5</v>
      </c>
      <c r="B17" s="24" t="str">
        <f>IF('Input Tab'!B17="","",'Input Tab'!B17)</f>
        <v/>
      </c>
      <c r="C17" s="24" t="str">
        <f>IF('Input Tab'!C17="","",'Input Tab'!C17)</f>
        <v/>
      </c>
      <c r="D17" s="24" t="str">
        <f>IF('Input Tab'!D17="","",'Input Tab'!D17)</f>
        <v/>
      </c>
      <c r="E17" s="25" t="str">
        <f>IF('Input Tab'!E17="","",'Input Tab'!E17)</f>
        <v/>
      </c>
      <c r="F17" s="25" t="str">
        <f>IF('Input Tab'!F17="","",'Input Tab'!F17)</f>
        <v/>
      </c>
      <c r="G17" s="25" t="str">
        <f>IF('Input Tab'!G17="","",'Input Tab'!G17)</f>
        <v/>
      </c>
      <c r="H17" s="15">
        <f>'Input Tab'!H17</f>
        <v>0</v>
      </c>
      <c r="I17" s="16">
        <f>'Input Tab'!I17</f>
        <v>0</v>
      </c>
      <c r="J17" s="15">
        <f t="shared" si="0"/>
        <v>0</v>
      </c>
      <c r="K17" s="23">
        <f t="shared" si="1"/>
        <v>0</v>
      </c>
    </row>
    <row r="18" spans="1:11" s="11" customFormat="1" ht="13.2" x14ac:dyDescent="0.25">
      <c r="A18" s="11">
        <f t="shared" si="2"/>
        <v>6</v>
      </c>
      <c r="B18" s="24" t="str">
        <f>IF('Input Tab'!B18="","",'Input Tab'!B18)</f>
        <v/>
      </c>
      <c r="C18" s="24" t="str">
        <f>IF('Input Tab'!C18="","",'Input Tab'!C18)</f>
        <v/>
      </c>
      <c r="D18" s="24" t="str">
        <f>IF('Input Tab'!D18="","",'Input Tab'!D18)</f>
        <v/>
      </c>
      <c r="E18" s="25" t="str">
        <f>IF('Input Tab'!E18="","",'Input Tab'!E18)</f>
        <v/>
      </c>
      <c r="F18" s="25" t="str">
        <f>IF('Input Tab'!F18="","",'Input Tab'!F18)</f>
        <v/>
      </c>
      <c r="G18" s="25" t="str">
        <f>IF('Input Tab'!G18="","",'Input Tab'!G18)</f>
        <v/>
      </c>
      <c r="H18" s="15">
        <f>'Input Tab'!H18</f>
        <v>0</v>
      </c>
      <c r="I18" s="16">
        <f>'Input Tab'!I18</f>
        <v>0</v>
      </c>
      <c r="J18" s="15">
        <f t="shared" si="0"/>
        <v>0</v>
      </c>
      <c r="K18" s="23">
        <f t="shared" si="1"/>
        <v>0</v>
      </c>
    </row>
    <row r="19" spans="1:11" s="11" customFormat="1" ht="13.2" x14ac:dyDescent="0.25">
      <c r="A19" s="11">
        <f t="shared" si="2"/>
        <v>7</v>
      </c>
      <c r="B19" s="24" t="str">
        <f>IF('Input Tab'!B19="","",'Input Tab'!B19)</f>
        <v/>
      </c>
      <c r="C19" s="24" t="str">
        <f>IF('Input Tab'!C19="","",'Input Tab'!C19)</f>
        <v/>
      </c>
      <c r="D19" s="24" t="str">
        <f>IF('Input Tab'!D19="","",'Input Tab'!D19)</f>
        <v/>
      </c>
      <c r="E19" s="25" t="str">
        <f>IF('Input Tab'!E19="","",'Input Tab'!E19)</f>
        <v/>
      </c>
      <c r="F19" s="25" t="str">
        <f>IF('Input Tab'!F19="","",'Input Tab'!F19)</f>
        <v/>
      </c>
      <c r="G19" s="25" t="str">
        <f>IF('Input Tab'!G19="","",'Input Tab'!G19)</f>
        <v/>
      </c>
      <c r="H19" s="15">
        <f>'Input Tab'!H19</f>
        <v>0</v>
      </c>
      <c r="I19" s="16">
        <f>'Input Tab'!I19</f>
        <v>0</v>
      </c>
      <c r="J19" s="15">
        <f t="shared" si="0"/>
        <v>0</v>
      </c>
      <c r="K19" s="23">
        <f t="shared" si="1"/>
        <v>0</v>
      </c>
    </row>
    <row r="20" spans="1:11" s="11" customFormat="1" ht="13.2" x14ac:dyDescent="0.25">
      <c r="A20" s="11">
        <f t="shared" si="2"/>
        <v>8</v>
      </c>
      <c r="B20" s="24" t="str">
        <f>IF('Input Tab'!B20="","",'Input Tab'!B20)</f>
        <v/>
      </c>
      <c r="C20" s="24" t="str">
        <f>IF('Input Tab'!C20="","",'Input Tab'!C20)</f>
        <v/>
      </c>
      <c r="D20" s="24" t="str">
        <f>IF('Input Tab'!D20="","",'Input Tab'!D20)</f>
        <v/>
      </c>
      <c r="E20" s="25" t="str">
        <f>IF('Input Tab'!E20="","",'Input Tab'!E20)</f>
        <v/>
      </c>
      <c r="F20" s="25" t="str">
        <f>IF('Input Tab'!F20="","",'Input Tab'!F20)</f>
        <v/>
      </c>
      <c r="G20" s="25" t="str">
        <f>IF('Input Tab'!G20="","",'Input Tab'!G20)</f>
        <v/>
      </c>
      <c r="H20" s="15">
        <f>'Input Tab'!H20</f>
        <v>0</v>
      </c>
      <c r="I20" s="16">
        <f>'Input Tab'!I20</f>
        <v>0</v>
      </c>
      <c r="J20" s="15">
        <f t="shared" si="0"/>
        <v>0</v>
      </c>
      <c r="K20" s="23">
        <f t="shared" si="1"/>
        <v>0</v>
      </c>
    </row>
    <row r="21" spans="1:11" s="11" customFormat="1" ht="13.2" x14ac:dyDescent="0.25">
      <c r="A21" s="11">
        <f t="shared" si="2"/>
        <v>9</v>
      </c>
      <c r="B21" s="24" t="str">
        <f>IF('Input Tab'!B21="","",'Input Tab'!B21)</f>
        <v/>
      </c>
      <c r="C21" s="24" t="str">
        <f>IF('Input Tab'!C21="","",'Input Tab'!C21)</f>
        <v/>
      </c>
      <c r="D21" s="24" t="str">
        <f>IF('Input Tab'!D21="","",'Input Tab'!D21)</f>
        <v/>
      </c>
      <c r="E21" s="25" t="str">
        <f>IF('Input Tab'!E21="","",'Input Tab'!E21)</f>
        <v/>
      </c>
      <c r="F21" s="25" t="str">
        <f>IF('Input Tab'!F21="","",'Input Tab'!F21)</f>
        <v/>
      </c>
      <c r="G21" s="25" t="str">
        <f>IF('Input Tab'!G21="","",'Input Tab'!G21)</f>
        <v/>
      </c>
      <c r="H21" s="15">
        <f>'Input Tab'!H21</f>
        <v>0</v>
      </c>
      <c r="I21" s="16">
        <f>'Input Tab'!I21</f>
        <v>0</v>
      </c>
      <c r="J21" s="15">
        <f t="shared" si="0"/>
        <v>0</v>
      </c>
      <c r="K21" s="23">
        <f t="shared" si="1"/>
        <v>0</v>
      </c>
    </row>
    <row r="22" spans="1:11" s="11" customFormat="1" ht="13.2" x14ac:dyDescent="0.25">
      <c r="A22" s="11">
        <f>A21+1</f>
        <v>10</v>
      </c>
      <c r="B22" s="24" t="str">
        <f>IF('Input Tab'!B22="","",'Input Tab'!B22)</f>
        <v/>
      </c>
      <c r="C22" s="24" t="str">
        <f>IF('Input Tab'!C22="","",'Input Tab'!C22)</f>
        <v/>
      </c>
      <c r="D22" s="24" t="str">
        <f>IF('Input Tab'!D22="","",'Input Tab'!D22)</f>
        <v/>
      </c>
      <c r="E22" s="25" t="str">
        <f>IF('Input Tab'!E22="","",'Input Tab'!E22)</f>
        <v/>
      </c>
      <c r="F22" s="25" t="str">
        <f>IF('Input Tab'!F22="","",'Input Tab'!F22)</f>
        <v/>
      </c>
      <c r="G22" s="25" t="str">
        <f>IF('Input Tab'!G22="","",'Input Tab'!G22)</f>
        <v/>
      </c>
      <c r="H22" s="15">
        <f>'Input Tab'!H22</f>
        <v>0</v>
      </c>
      <c r="I22" s="16">
        <f>'Input Tab'!I22</f>
        <v>0</v>
      </c>
      <c r="J22" s="15">
        <f t="shared" si="0"/>
        <v>0</v>
      </c>
      <c r="K22" s="23">
        <f t="shared" si="1"/>
        <v>0</v>
      </c>
    </row>
    <row r="23" spans="1:11" s="11" customFormat="1" ht="13.2" x14ac:dyDescent="0.25"/>
    <row r="24" spans="1:11" s="11" customFormat="1" ht="13.2" x14ac:dyDescent="0.25">
      <c r="B24" s="18" t="s">
        <v>15</v>
      </c>
      <c r="D24" s="19"/>
      <c r="E24" s="19"/>
      <c r="F24" s="19"/>
      <c r="G24" s="19"/>
      <c r="H24" s="19"/>
      <c r="J24" s="20">
        <f>SUM(J13:J22)</f>
        <v>0</v>
      </c>
    </row>
    <row r="25" spans="1:11" s="11" customFormat="1" ht="13.2" x14ac:dyDescent="0.25"/>
    <row r="26" spans="1:11" s="11" customFormat="1" ht="13.2" x14ac:dyDescent="0.25">
      <c r="B26" s="11" t="s">
        <v>16</v>
      </c>
      <c r="D26" s="27"/>
      <c r="G26" s="37"/>
    </row>
    <row r="27" spans="1:11" s="11" customFormat="1" ht="13.2" x14ac:dyDescent="0.25">
      <c r="B27" s="11" t="s">
        <v>62</v>
      </c>
      <c r="D27" s="27"/>
      <c r="G27" s="37"/>
    </row>
    <row r="28" spans="1:11" s="11" customFormat="1" ht="13.2" x14ac:dyDescent="0.25">
      <c r="B28" s="57" t="s">
        <v>66</v>
      </c>
      <c r="C28" s="58"/>
      <c r="D28" s="27"/>
    </row>
    <row r="29" spans="1:11" s="11" customFormat="1" ht="13.2" x14ac:dyDescent="0.25"/>
    <row r="30" spans="1:11" s="11" customFormat="1" ht="13.2" x14ac:dyDescent="0.25">
      <c r="B30" s="18" t="s">
        <v>52</v>
      </c>
      <c r="D30" s="20">
        <f>D26+D27*1.2+D28*0.3</f>
        <v>0</v>
      </c>
    </row>
    <row r="31" spans="1:11" s="11" customFormat="1" ht="13.2" x14ac:dyDescent="0.25">
      <c r="D31" s="20"/>
    </row>
    <row r="32" spans="1:11" s="11" customFormat="1" ht="13.2" x14ac:dyDescent="0.25">
      <c r="B32" s="11" t="s">
        <v>19</v>
      </c>
      <c r="D32" s="20">
        <f>J24</f>
        <v>0</v>
      </c>
    </row>
    <row r="33" spans="2:10" s="11" customFormat="1" ht="13.2" x14ac:dyDescent="0.25">
      <c r="B33" s="11" t="s">
        <v>23</v>
      </c>
      <c r="D33" s="20">
        <f>SUMIF(K13:K22,1,J13:J22)</f>
        <v>0</v>
      </c>
    </row>
    <row r="34" spans="2:10" s="11" customFormat="1" ht="13.2" x14ac:dyDescent="0.25">
      <c r="B34" s="11" t="s">
        <v>20</v>
      </c>
      <c r="D34" s="20">
        <f>IF(D26-D33&lt;0,0,D26-D33)</f>
        <v>0</v>
      </c>
    </row>
    <row r="35" spans="2:10" s="11" customFormat="1" ht="13.2" x14ac:dyDescent="0.25">
      <c r="B35" s="11" t="s">
        <v>64</v>
      </c>
      <c r="D35" s="20">
        <f>SUMIF(K13:K22,0,J13:J22)</f>
        <v>0</v>
      </c>
    </row>
    <row r="36" spans="2:10" s="11" customFormat="1" ht="15" customHeight="1" x14ac:dyDescent="0.25">
      <c r="B36" s="11" t="s">
        <v>50</v>
      </c>
      <c r="D36" s="20">
        <f>D27*1.2+D28*0.3</f>
        <v>0</v>
      </c>
    </row>
    <row r="37" spans="2:10" s="11" customFormat="1" ht="13.2" x14ac:dyDescent="0.25">
      <c r="D37" s="20"/>
    </row>
    <row r="38" spans="2:10" s="11" customFormat="1" ht="13.2" x14ac:dyDescent="0.25">
      <c r="B38" s="11" t="s">
        <v>51</v>
      </c>
      <c r="D38" s="20">
        <f>D35-D34</f>
        <v>0</v>
      </c>
    </row>
    <row r="39" spans="2:10" s="11" customFormat="1" ht="13.2" x14ac:dyDescent="0.25">
      <c r="B39" s="11" t="s">
        <v>53</v>
      </c>
      <c r="D39" s="38" t="e">
        <f>(D38-D36)/D36</f>
        <v>#DIV/0!</v>
      </c>
    </row>
    <row r="40" spans="2:10" s="11" customFormat="1" ht="13.2" x14ac:dyDescent="0.25">
      <c r="B40" s="11" t="s">
        <v>54</v>
      </c>
      <c r="D40" s="20">
        <f>D38-D36</f>
        <v>0</v>
      </c>
    </row>
    <row r="41" spans="2:10" s="11" customFormat="1" ht="13.2" x14ac:dyDescent="0.25"/>
    <row r="42" spans="2:10" s="11" customFormat="1" ht="13.2" x14ac:dyDescent="0.25">
      <c r="B42" s="11" t="s">
        <v>24</v>
      </c>
      <c r="D42" s="18" t="str">
        <f>IF(D38-D36&gt;0,"ELIGIBLE","INELIGIBLE")</f>
        <v>INELIGIBLE</v>
      </c>
    </row>
    <row r="43" spans="2:10" s="11" customFormat="1" ht="13.2" x14ac:dyDescent="0.25"/>
    <row r="44" spans="2:10" s="11" customFormat="1" ht="13.2" x14ac:dyDescent="0.25">
      <c r="B44" s="46" t="s">
        <v>26</v>
      </c>
      <c r="C44" s="46"/>
      <c r="D44" s="12"/>
    </row>
    <row r="45" spans="2:10" s="11" customFormat="1" ht="13.2" x14ac:dyDescent="0.25">
      <c r="B45" s="46" t="s">
        <v>27</v>
      </c>
      <c r="C45" s="46"/>
      <c r="D45" s="39"/>
    </row>
    <row r="46" spans="2:10" s="11" customFormat="1" ht="13.2" x14ac:dyDescent="0.25">
      <c r="B46" s="46"/>
      <c r="C46" s="46"/>
    </row>
    <row r="47" spans="2:10" s="11" customFormat="1" ht="13.2" x14ac:dyDescent="0.25">
      <c r="B47" s="11" t="s">
        <v>67</v>
      </c>
    </row>
    <row r="48" spans="2:10" s="11" customFormat="1" ht="13.2" x14ac:dyDescent="0.25">
      <c r="B48" s="47"/>
      <c r="C48" s="48"/>
      <c r="D48" s="48"/>
      <c r="E48" s="48"/>
      <c r="F48" s="48"/>
      <c r="G48" s="48"/>
      <c r="H48" s="48"/>
      <c r="I48" s="48"/>
      <c r="J48" s="49"/>
    </row>
    <row r="49" spans="2:10" s="11" customFormat="1" ht="13.2" x14ac:dyDescent="0.25">
      <c r="B49" s="50"/>
      <c r="C49" s="51"/>
      <c r="D49" s="51"/>
      <c r="E49" s="51"/>
      <c r="F49" s="51"/>
      <c r="G49" s="51"/>
      <c r="H49" s="51"/>
      <c r="I49" s="51"/>
      <c r="J49" s="52"/>
    </row>
    <row r="50" spans="2:10" s="11" customFormat="1" ht="13.2" x14ac:dyDescent="0.25">
      <c r="B50" s="53"/>
      <c r="C50" s="54"/>
      <c r="D50" s="54"/>
      <c r="E50" s="54"/>
      <c r="F50" s="54"/>
      <c r="G50" s="54"/>
      <c r="H50" s="54"/>
      <c r="I50" s="54"/>
      <c r="J50" s="55"/>
    </row>
    <row r="51" spans="2:10" s="11" customFormat="1" ht="13.2" x14ac:dyDescent="0.25"/>
    <row r="52" spans="2:10" s="11" customFormat="1" ht="13.2" x14ac:dyDescent="0.25"/>
    <row r="53" spans="2:10" s="11" customFormat="1" ht="13.2" x14ac:dyDescent="0.25"/>
    <row r="54" spans="2:10" s="11" customFormat="1" ht="13.2" x14ac:dyDescent="0.25"/>
    <row r="55" spans="2:10" s="11" customFormat="1" ht="13.2" x14ac:dyDescent="0.25"/>
    <row r="56" spans="2:10" s="11" customFormat="1" ht="13.2" x14ac:dyDescent="0.25"/>
    <row r="57" spans="2:10" s="11" customFormat="1" ht="13.2" x14ac:dyDescent="0.25"/>
    <row r="58" spans="2:10" s="11" customFormat="1" ht="13.2" x14ac:dyDescent="0.25"/>
    <row r="59" spans="2:10" s="11" customFormat="1" ht="13.2" x14ac:dyDescent="0.25"/>
    <row r="60" spans="2:10" s="11" customFormat="1" ht="13.2" x14ac:dyDescent="0.25"/>
    <row r="61" spans="2:10" s="11" customFormat="1" ht="13.2" x14ac:dyDescent="0.25"/>
    <row r="62" spans="2:10" s="11" customFormat="1" ht="13.2" x14ac:dyDescent="0.25"/>
    <row r="63" spans="2:10" s="11" customFormat="1" ht="13.2" x14ac:dyDescent="0.25"/>
    <row r="64" spans="2:10" s="11" customFormat="1" ht="13.2" x14ac:dyDescent="0.25"/>
    <row r="65" s="11" customFormat="1" ht="13.2" x14ac:dyDescent="0.25"/>
    <row r="66" s="11" customFormat="1" ht="13.2" x14ac:dyDescent="0.25"/>
    <row r="67" s="11" customFormat="1" ht="13.2" x14ac:dyDescent="0.25"/>
    <row r="68" s="11" customFormat="1" ht="13.2" x14ac:dyDescent="0.25"/>
    <row r="69" s="11" customFormat="1" ht="13.2" x14ac:dyDescent="0.25"/>
    <row r="70" s="11" customFormat="1" ht="13.2" x14ac:dyDescent="0.25"/>
    <row r="71" s="11" customFormat="1" ht="13.2" x14ac:dyDescent="0.25"/>
    <row r="72" s="11" customFormat="1" ht="13.2" x14ac:dyDescent="0.25"/>
    <row r="73" s="11" customFormat="1" ht="13.2" x14ac:dyDescent="0.25"/>
    <row r="74" s="11" customFormat="1" ht="13.2" x14ac:dyDescent="0.25"/>
    <row r="75" s="11" customFormat="1" ht="13.2" x14ac:dyDescent="0.25"/>
    <row r="76" s="11" customFormat="1" ht="13.2" x14ac:dyDescent="0.25"/>
    <row r="77" s="11" customFormat="1" ht="13.2" x14ac:dyDescent="0.25"/>
    <row r="78" s="11" customFormat="1" ht="13.2" x14ac:dyDescent="0.25"/>
    <row r="79" s="11" customFormat="1" ht="13.2" x14ac:dyDescent="0.25"/>
    <row r="80" s="11" customFormat="1" ht="13.2" x14ac:dyDescent="0.25"/>
    <row r="81" s="11" customFormat="1" ht="13.2" x14ac:dyDescent="0.25"/>
    <row r="82" s="11" customFormat="1" ht="13.2" x14ac:dyDescent="0.25"/>
    <row r="83" s="11" customFormat="1" ht="13.2" x14ac:dyDescent="0.25"/>
    <row r="84" s="11" customFormat="1" ht="13.2" x14ac:dyDescent="0.25"/>
    <row r="85" s="11" customFormat="1" ht="13.2" x14ac:dyDescent="0.25"/>
    <row r="86" s="11" customFormat="1" ht="13.2" x14ac:dyDescent="0.25"/>
    <row r="87" s="11" customFormat="1" ht="13.2" x14ac:dyDescent="0.25"/>
    <row r="88" s="11" customFormat="1" ht="13.2" x14ac:dyDescent="0.25"/>
    <row r="89" s="11" customFormat="1" ht="13.2" x14ac:dyDescent="0.25"/>
    <row r="90" s="11" customFormat="1" ht="13.2" x14ac:dyDescent="0.25"/>
    <row r="91" s="11" customFormat="1" ht="13.2" x14ac:dyDescent="0.25"/>
    <row r="92" s="11" customFormat="1" ht="13.2" x14ac:dyDescent="0.25"/>
    <row r="93" s="11" customFormat="1" ht="13.2" x14ac:dyDescent="0.25"/>
    <row r="94" s="11" customFormat="1" ht="13.2" x14ac:dyDescent="0.25"/>
    <row r="95" s="11" customFormat="1" ht="13.2" x14ac:dyDescent="0.25"/>
    <row r="96" s="11" customFormat="1" ht="13.2" x14ac:dyDescent="0.25"/>
    <row r="97" s="11" customFormat="1" ht="13.2" x14ac:dyDescent="0.25"/>
    <row r="98" s="11" customFormat="1" ht="13.2" x14ac:dyDescent="0.25"/>
    <row r="99" s="11" customFormat="1" ht="13.2" x14ac:dyDescent="0.25"/>
    <row r="100" s="11" customFormat="1" ht="13.2" x14ac:dyDescent="0.25"/>
    <row r="101" s="11" customFormat="1" ht="13.2" x14ac:dyDescent="0.25"/>
    <row r="102" s="11" customFormat="1" ht="13.2" x14ac:dyDescent="0.25"/>
    <row r="103" s="11" customFormat="1" ht="13.2" x14ac:dyDescent="0.25"/>
    <row r="104" s="11" customFormat="1" ht="13.2" x14ac:dyDescent="0.25"/>
    <row r="105" s="11" customFormat="1" ht="13.2" x14ac:dyDescent="0.25"/>
    <row r="106" s="11" customFormat="1" ht="13.2" x14ac:dyDescent="0.25"/>
    <row r="107" s="11" customFormat="1" ht="13.2" x14ac:dyDescent="0.25"/>
    <row r="108" s="11" customFormat="1" ht="13.2" x14ac:dyDescent="0.25"/>
    <row r="109" s="11" customFormat="1" ht="13.2" x14ac:dyDescent="0.25"/>
    <row r="110" s="11" customFormat="1" ht="13.2" x14ac:dyDescent="0.25"/>
    <row r="111" s="11" customFormat="1" ht="13.2" x14ac:dyDescent="0.25"/>
    <row r="112" s="11" customFormat="1" ht="13.2" x14ac:dyDescent="0.25"/>
    <row r="113" s="11" customFormat="1" ht="13.2" x14ac:dyDescent="0.25"/>
    <row r="114" s="11" customFormat="1" ht="13.2" x14ac:dyDescent="0.25"/>
    <row r="115" s="11" customFormat="1" ht="13.2" x14ac:dyDescent="0.25"/>
    <row r="116" s="11" customFormat="1" ht="13.2" x14ac:dyDescent="0.25"/>
    <row r="117" s="11" customFormat="1" ht="13.2" x14ac:dyDescent="0.25"/>
    <row r="118" s="11" customFormat="1" ht="13.2" x14ac:dyDescent="0.25"/>
    <row r="119" s="11" customFormat="1" ht="13.2" x14ac:dyDescent="0.25"/>
    <row r="120" s="11" customFormat="1" ht="13.2" x14ac:dyDescent="0.25"/>
    <row r="121" s="11" customFormat="1" ht="13.2" x14ac:dyDescent="0.25"/>
    <row r="122" s="7" customFormat="1" ht="13.8" x14ac:dyDescent="0.25"/>
    <row r="123" s="7" customFormat="1" ht="13.8" x14ac:dyDescent="0.25"/>
    <row r="124" s="7" customFormat="1" ht="13.8" x14ac:dyDescent="0.25"/>
    <row r="125" s="7" customFormat="1" ht="13.8" x14ac:dyDescent="0.25"/>
    <row r="126" s="7" customFormat="1" ht="13.8" x14ac:dyDescent="0.25"/>
    <row r="127" s="7" customFormat="1" ht="13.8" x14ac:dyDescent="0.25"/>
    <row r="128" s="7" customFormat="1" ht="13.8" x14ac:dyDescent="0.25"/>
    <row r="129" s="7" customFormat="1" ht="13.8" x14ac:dyDescent="0.25"/>
  </sheetData>
  <sheetProtection algorithmName="SHA-512" hashValue="pYzvIXmILFHMv+9Azn9Rx5OHl25tL+c+lOZjNZEfIVlV3hk1mM7gLgN4ht8ACk7QBEQUzRUmQ4/ituF2ILf9xQ==" saltValue="B41gzDHhaRFCD7bWceneSQ==" spinCount="100000" sheet="1" selectLockedCells="1"/>
  <mergeCells count="10">
    <mergeCell ref="B48:J50"/>
    <mergeCell ref="B6:H6"/>
    <mergeCell ref="B7:H7"/>
    <mergeCell ref="B11:J11"/>
    <mergeCell ref="B44:C44"/>
    <mergeCell ref="B45:C45"/>
    <mergeCell ref="B46:C46"/>
    <mergeCell ref="B28:C28"/>
    <mergeCell ref="C8:D8"/>
    <mergeCell ref="C9:D9"/>
  </mergeCells>
  <conditionalFormatting sqref="D42">
    <cfRule type="beginsWith" dxfId="5" priority="2" operator="beginsWith" text="ELIGIBLE">
      <formula>LEFT(D42,LEN("ELIGIBLE"))="ELIGIBLE"</formula>
    </cfRule>
    <cfRule type="beginsWith" dxfId="4" priority="3" operator="beginsWith" text="INELIGIBLE">
      <formula>LEFT(D42,LEN("INELIGIBLE"))="INELIGIBLE"</formula>
    </cfRule>
  </conditionalFormatting>
  <conditionalFormatting sqref="C8:D9 B13:G22">
    <cfRule type="notContainsBlanks" dxfId="3" priority="1">
      <formula>LEN(TRIM(B8))&gt;0</formula>
    </cfRule>
  </conditionalFormatting>
  <dataValidations disablePrompts="1" count="1">
    <dataValidation type="list" showInputMessage="1" showErrorMessage="1" sqref="D13:D22" xr:uid="{00000000-0002-0000-0200-000000000000}">
      <formula1>$AC$6:$AC$13</formula1>
    </dataValidation>
  </dataValidations>
  <pageMargins left="0.7" right="0.7" top="0.75" bottom="0.75" header="0.3" footer="0.3"/>
  <pageSetup scale="51" orientation="portrait" r:id="rId1"/>
  <headerFooter>
    <oddFooter>&amp;L&amp;"Arial,Regular"&amp;8Asset Qualifier Worksheet. Version 2. December 28, 2020&amp;R3</oddFooter>
  </headerFooter>
  <colBreaks count="1" manualBreakCount="1">
    <brk id="10" min="5" max="5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-0.499984740745262"/>
  </sheetPr>
  <dimension ref="A1:AL167"/>
  <sheetViews>
    <sheetView showGridLines="0" zoomScaleNormal="100" workbookViewId="0">
      <selection activeCell="D26" sqref="D26"/>
    </sheetView>
  </sheetViews>
  <sheetFormatPr defaultRowHeight="14.4" x14ac:dyDescent="0.3"/>
  <cols>
    <col min="2" max="2" width="15.109375" bestFit="1" customWidth="1"/>
    <col min="3" max="3" width="16.88671875" customWidth="1"/>
    <col min="4" max="4" width="30.88671875" bestFit="1" customWidth="1"/>
    <col min="5" max="5" width="19.6640625" customWidth="1"/>
    <col min="6" max="6" width="16.88671875" bestFit="1" customWidth="1"/>
    <col min="7" max="7" width="25.6640625" bestFit="1" customWidth="1"/>
    <col min="8" max="8" width="20.5546875" bestFit="1" customWidth="1"/>
    <col min="9" max="9" width="10.109375" bestFit="1" customWidth="1"/>
    <col min="10" max="10" width="17.6640625" bestFit="1" customWidth="1"/>
  </cols>
  <sheetData>
    <row r="1" spans="1:38" s="6" customFormat="1" x14ac:dyDescent="0.3"/>
    <row r="2" spans="1:38" s="6" customFormat="1" x14ac:dyDescent="0.3"/>
    <row r="3" spans="1:38" s="6" customFormat="1" x14ac:dyDescent="0.3"/>
    <row r="4" spans="1:38" s="6" customFormat="1" x14ac:dyDescent="0.3"/>
    <row r="5" spans="1:38" s="6" customFormat="1" x14ac:dyDescent="0.3"/>
    <row r="6" spans="1:38" s="7" customFormat="1" ht="15.6" x14ac:dyDescent="0.3">
      <c r="B6" s="42" t="s">
        <v>78</v>
      </c>
      <c r="C6" s="42"/>
      <c r="D6" s="42"/>
      <c r="E6" s="42"/>
      <c r="F6" s="42"/>
      <c r="G6" s="42"/>
      <c r="H6" s="42"/>
    </row>
    <row r="7" spans="1:38" s="7" customFormat="1" ht="28.8" customHeight="1" x14ac:dyDescent="0.25">
      <c r="B7" s="43" t="s">
        <v>79</v>
      </c>
      <c r="C7" s="43"/>
      <c r="D7" s="43"/>
      <c r="E7" s="43"/>
      <c r="F7" s="43"/>
      <c r="G7" s="43"/>
      <c r="H7" s="43"/>
      <c r="AC7" s="7" t="s">
        <v>10</v>
      </c>
      <c r="AL7" s="7" t="s">
        <v>73</v>
      </c>
    </row>
    <row r="8" spans="1:38" s="11" customFormat="1" ht="13.2" x14ac:dyDescent="0.25">
      <c r="B8" s="11" t="s">
        <v>0</v>
      </c>
      <c r="C8" s="59" t="str">
        <f>IF('Input Tab'!C8:D8="","",'Input Tab'!C8:D8)</f>
        <v/>
      </c>
      <c r="D8" s="59"/>
      <c r="AC8" s="11" t="s">
        <v>11</v>
      </c>
      <c r="AL8" s="11" t="s">
        <v>74</v>
      </c>
    </row>
    <row r="9" spans="1:38" s="11" customFormat="1" ht="13.2" x14ac:dyDescent="0.25">
      <c r="B9" s="11" t="s">
        <v>1</v>
      </c>
      <c r="C9" s="59" t="str">
        <f>IF('Input Tab'!C9:D9="","",'Input Tab'!C9:D9)</f>
        <v/>
      </c>
      <c r="D9" s="59"/>
      <c r="AC9" s="11" t="s">
        <v>12</v>
      </c>
      <c r="AJ9" s="11" t="s">
        <v>36</v>
      </c>
    </row>
    <row r="10" spans="1:38" s="11" customFormat="1" ht="13.2" x14ac:dyDescent="0.25">
      <c r="AC10" s="11" t="s">
        <v>65</v>
      </c>
      <c r="AJ10" s="11" t="s">
        <v>37</v>
      </c>
    </row>
    <row r="11" spans="1:38" s="11" customFormat="1" ht="13.2" x14ac:dyDescent="0.25">
      <c r="B11" s="45" t="s">
        <v>2</v>
      </c>
      <c r="C11" s="45"/>
      <c r="D11" s="45"/>
      <c r="E11" s="45"/>
      <c r="F11" s="45"/>
      <c r="G11" s="45"/>
      <c r="H11" s="45"/>
      <c r="I11" s="45"/>
      <c r="J11" s="45"/>
      <c r="O11" s="23"/>
      <c r="P11" s="23"/>
      <c r="Q11" s="23"/>
      <c r="AC11" s="11" t="s">
        <v>13</v>
      </c>
      <c r="AJ11" s="11" t="s">
        <v>38</v>
      </c>
    </row>
    <row r="12" spans="1:38" s="11" customFormat="1" ht="13.2" x14ac:dyDescent="0.25">
      <c r="B12" s="11" t="s">
        <v>3</v>
      </c>
      <c r="C12" s="11" t="s">
        <v>4</v>
      </c>
      <c r="D12" s="11" t="s">
        <v>5</v>
      </c>
      <c r="E12" s="11" t="s">
        <v>6</v>
      </c>
      <c r="F12" s="11" t="s">
        <v>28</v>
      </c>
      <c r="G12" s="11" t="s">
        <v>9</v>
      </c>
      <c r="H12" s="11" t="s">
        <v>7</v>
      </c>
      <c r="I12" s="11" t="s">
        <v>46</v>
      </c>
      <c r="J12" s="11" t="s">
        <v>8</v>
      </c>
      <c r="O12" s="23"/>
      <c r="P12" s="23"/>
      <c r="Q12" s="23"/>
      <c r="AC12" s="11" t="s">
        <v>14</v>
      </c>
      <c r="AJ12" s="11" t="s">
        <v>39</v>
      </c>
    </row>
    <row r="13" spans="1:38" s="11" customFormat="1" ht="13.2" x14ac:dyDescent="0.25">
      <c r="A13" s="11">
        <v>1</v>
      </c>
      <c r="B13" s="24" t="str">
        <f>IF('Input Tab'!B13="","",'Input Tab'!B13)</f>
        <v/>
      </c>
      <c r="C13" s="24" t="str">
        <f>IF('Input Tab'!C13="","",'Input Tab'!C13)</f>
        <v/>
      </c>
      <c r="D13" s="24" t="str">
        <f>IF('Input Tab'!D13="","",'Input Tab'!D13)</f>
        <v/>
      </c>
      <c r="E13" s="25" t="str">
        <f>IF('Input Tab'!E13="","",'Input Tab'!E13)</f>
        <v/>
      </c>
      <c r="F13" s="25" t="str">
        <f>IF('Input Tab'!F13="","",'Input Tab'!F13)</f>
        <v/>
      </c>
      <c r="G13" s="25" t="str">
        <f>IF('Input Tab'!G13="","",'Input Tab'!G13)</f>
        <v/>
      </c>
      <c r="H13" s="26">
        <f>'Input Tab'!H13</f>
        <v>0</v>
      </c>
      <c r="I13" s="16">
        <f>'Input Tab'!I13</f>
        <v>0</v>
      </c>
      <c r="J13" s="15">
        <f>I13*H13</f>
        <v>0</v>
      </c>
      <c r="K13" s="23">
        <f>IF(OR(D13=$AC$12,D13=$AC$13),1,0)</f>
        <v>0</v>
      </c>
      <c r="O13" s="23"/>
      <c r="P13" s="23"/>
      <c r="Q13" s="23"/>
      <c r="AC13" s="11" t="s">
        <v>22</v>
      </c>
      <c r="AJ13" s="11" t="s">
        <v>43</v>
      </c>
    </row>
    <row r="14" spans="1:38" s="11" customFormat="1" ht="13.2" x14ac:dyDescent="0.25">
      <c r="A14" s="11">
        <f>A13+1</f>
        <v>2</v>
      </c>
      <c r="B14" s="24" t="str">
        <f>IF('Input Tab'!B14="","",'Input Tab'!B14)</f>
        <v/>
      </c>
      <c r="C14" s="24" t="str">
        <f>IF('Input Tab'!C14="","",'Input Tab'!C14)</f>
        <v/>
      </c>
      <c r="D14" s="24" t="str">
        <f>IF('Input Tab'!D14="","",'Input Tab'!D14)</f>
        <v/>
      </c>
      <c r="E14" s="25" t="str">
        <f>IF('Input Tab'!E14="","",'Input Tab'!E14)</f>
        <v/>
      </c>
      <c r="F14" s="25" t="str">
        <f>IF('Input Tab'!F14="","",'Input Tab'!F14)</f>
        <v/>
      </c>
      <c r="G14" s="25" t="str">
        <f>IF('Input Tab'!G14="","",'Input Tab'!G14)</f>
        <v/>
      </c>
      <c r="H14" s="26">
        <f>'Input Tab'!H14</f>
        <v>0</v>
      </c>
      <c r="I14" s="16">
        <f>'Input Tab'!I14</f>
        <v>0</v>
      </c>
      <c r="J14" s="15">
        <f t="shared" ref="J14:J22" si="0">I14*H14</f>
        <v>0</v>
      </c>
      <c r="K14" s="23">
        <f t="shared" ref="K14:K22" si="1">IF(OR(D14=$AC$12,D14=$AC$13),1,0)</f>
        <v>0</v>
      </c>
      <c r="O14" s="23"/>
      <c r="P14" s="23"/>
      <c r="Q14" s="23" t="s">
        <v>68</v>
      </c>
      <c r="AC14" s="11" t="s">
        <v>71</v>
      </c>
      <c r="AJ14" s="11" t="s">
        <v>44</v>
      </c>
    </row>
    <row r="15" spans="1:38" s="11" customFormat="1" ht="13.2" x14ac:dyDescent="0.25">
      <c r="A15" s="11">
        <f t="shared" ref="A15:A21" si="2">A14+1</f>
        <v>3</v>
      </c>
      <c r="B15" s="24" t="str">
        <f>IF('Input Tab'!B15="","",'Input Tab'!B15)</f>
        <v/>
      </c>
      <c r="C15" s="24" t="str">
        <f>IF('Input Tab'!C15="","",'Input Tab'!C15)</f>
        <v/>
      </c>
      <c r="D15" s="24" t="str">
        <f>IF('Input Tab'!D15="","",'Input Tab'!D15)</f>
        <v/>
      </c>
      <c r="E15" s="25" t="str">
        <f>IF('Input Tab'!E15="","",'Input Tab'!E15)</f>
        <v/>
      </c>
      <c r="F15" s="25" t="str">
        <f>IF('Input Tab'!F15="","",'Input Tab'!F15)</f>
        <v/>
      </c>
      <c r="G15" s="25" t="str">
        <f>IF('Input Tab'!G15="","",'Input Tab'!G15)</f>
        <v/>
      </c>
      <c r="H15" s="26">
        <f>'Input Tab'!H15</f>
        <v>0</v>
      </c>
      <c r="I15" s="16">
        <f>'Input Tab'!I15</f>
        <v>0</v>
      </c>
      <c r="J15" s="15">
        <f t="shared" si="0"/>
        <v>0</v>
      </c>
      <c r="K15" s="23">
        <f t="shared" si="1"/>
        <v>0</v>
      </c>
      <c r="O15" s="23"/>
      <c r="P15" s="23"/>
      <c r="Q15" s="23" t="s">
        <v>69</v>
      </c>
      <c r="AJ15" s="11" t="s">
        <v>70</v>
      </c>
    </row>
    <row r="16" spans="1:38" s="11" customFormat="1" ht="13.2" x14ac:dyDescent="0.25">
      <c r="A16" s="11">
        <f t="shared" si="2"/>
        <v>4</v>
      </c>
      <c r="B16" s="24" t="str">
        <f>IF('Input Tab'!B16="","",'Input Tab'!B16)</f>
        <v/>
      </c>
      <c r="C16" s="24" t="str">
        <f>IF('Input Tab'!C16="","",'Input Tab'!C16)</f>
        <v/>
      </c>
      <c r="D16" s="24" t="str">
        <f>IF('Input Tab'!D16="","",'Input Tab'!D16)</f>
        <v/>
      </c>
      <c r="E16" s="25" t="str">
        <f>IF('Input Tab'!E16="","",'Input Tab'!E16)</f>
        <v/>
      </c>
      <c r="F16" s="25" t="str">
        <f>IF('Input Tab'!F16="","",'Input Tab'!F16)</f>
        <v/>
      </c>
      <c r="G16" s="25" t="str">
        <f>IF('Input Tab'!G16="","",'Input Tab'!G16)</f>
        <v/>
      </c>
      <c r="H16" s="26">
        <f>'Input Tab'!H16</f>
        <v>0</v>
      </c>
      <c r="I16" s="16">
        <f>'Input Tab'!I16</f>
        <v>0</v>
      </c>
      <c r="J16" s="15">
        <f t="shared" si="0"/>
        <v>0</v>
      </c>
      <c r="K16" s="23">
        <f t="shared" si="1"/>
        <v>0</v>
      </c>
      <c r="O16" s="23"/>
      <c r="P16" s="23"/>
      <c r="Q16" s="23"/>
    </row>
    <row r="17" spans="1:17" s="11" customFormat="1" ht="13.2" x14ac:dyDescent="0.25">
      <c r="A17" s="11">
        <f t="shared" si="2"/>
        <v>5</v>
      </c>
      <c r="B17" s="24" t="str">
        <f>IF('Input Tab'!B17="","",'Input Tab'!B17)</f>
        <v/>
      </c>
      <c r="C17" s="24" t="str">
        <f>IF('Input Tab'!C17="","",'Input Tab'!C17)</f>
        <v/>
      </c>
      <c r="D17" s="24" t="str">
        <f>IF('Input Tab'!D17="","",'Input Tab'!D17)</f>
        <v/>
      </c>
      <c r="E17" s="25" t="str">
        <f>IF('Input Tab'!E17="","",'Input Tab'!E17)</f>
        <v/>
      </c>
      <c r="F17" s="25" t="str">
        <f>IF('Input Tab'!F17="","",'Input Tab'!F17)</f>
        <v/>
      </c>
      <c r="G17" s="25" t="str">
        <f>IF('Input Tab'!G17="","",'Input Tab'!G17)</f>
        <v/>
      </c>
      <c r="H17" s="26">
        <f>'Input Tab'!H17</f>
        <v>0</v>
      </c>
      <c r="I17" s="16">
        <f>'Input Tab'!I17</f>
        <v>0</v>
      </c>
      <c r="J17" s="15">
        <f t="shared" si="0"/>
        <v>0</v>
      </c>
      <c r="K17" s="23">
        <f t="shared" si="1"/>
        <v>0</v>
      </c>
      <c r="O17" s="23"/>
      <c r="P17" s="23"/>
      <c r="Q17" s="23"/>
    </row>
    <row r="18" spans="1:17" s="11" customFormat="1" ht="13.2" x14ac:dyDescent="0.25">
      <c r="A18" s="11">
        <f t="shared" si="2"/>
        <v>6</v>
      </c>
      <c r="B18" s="24" t="str">
        <f>IF('Input Tab'!B18="","",'Input Tab'!B18)</f>
        <v/>
      </c>
      <c r="C18" s="24" t="str">
        <f>IF('Input Tab'!C18="","",'Input Tab'!C18)</f>
        <v/>
      </c>
      <c r="D18" s="24" t="str">
        <f>IF('Input Tab'!D18="","",'Input Tab'!D18)</f>
        <v/>
      </c>
      <c r="E18" s="25" t="str">
        <f>IF('Input Tab'!E18="","",'Input Tab'!E18)</f>
        <v/>
      </c>
      <c r="F18" s="25" t="str">
        <f>IF('Input Tab'!F18="","",'Input Tab'!F18)</f>
        <v/>
      </c>
      <c r="G18" s="25" t="str">
        <f>IF('Input Tab'!G18="","",'Input Tab'!G18)</f>
        <v/>
      </c>
      <c r="H18" s="26">
        <f>'Input Tab'!H18</f>
        <v>0</v>
      </c>
      <c r="I18" s="16">
        <f>'Input Tab'!I18</f>
        <v>0</v>
      </c>
      <c r="J18" s="15">
        <f t="shared" si="0"/>
        <v>0</v>
      </c>
      <c r="K18" s="23">
        <f t="shared" si="1"/>
        <v>0</v>
      </c>
      <c r="O18" s="23"/>
      <c r="P18" s="23"/>
      <c r="Q18" s="23"/>
    </row>
    <row r="19" spans="1:17" s="11" customFormat="1" ht="13.2" x14ac:dyDescent="0.25">
      <c r="A19" s="11">
        <f t="shared" si="2"/>
        <v>7</v>
      </c>
      <c r="B19" s="24" t="str">
        <f>IF('Input Tab'!B19="","",'Input Tab'!B19)</f>
        <v/>
      </c>
      <c r="C19" s="24" t="str">
        <f>IF('Input Tab'!C19="","",'Input Tab'!C19)</f>
        <v/>
      </c>
      <c r="D19" s="24" t="str">
        <f>IF('Input Tab'!D19="","",'Input Tab'!D19)</f>
        <v/>
      </c>
      <c r="E19" s="25" t="str">
        <f>IF('Input Tab'!E19="","",'Input Tab'!E19)</f>
        <v/>
      </c>
      <c r="F19" s="25" t="str">
        <f>IF('Input Tab'!F19="","",'Input Tab'!F19)</f>
        <v/>
      </c>
      <c r="G19" s="25" t="str">
        <f>IF('Input Tab'!G19="","",'Input Tab'!G19)</f>
        <v/>
      </c>
      <c r="H19" s="26">
        <f>'Input Tab'!H19</f>
        <v>0</v>
      </c>
      <c r="I19" s="16">
        <f>'Input Tab'!I19</f>
        <v>0</v>
      </c>
      <c r="J19" s="15">
        <f t="shared" si="0"/>
        <v>0</v>
      </c>
      <c r="K19" s="23">
        <f t="shared" si="1"/>
        <v>0</v>
      </c>
      <c r="O19" s="23"/>
      <c r="P19" s="23"/>
      <c r="Q19" s="23"/>
    </row>
    <row r="20" spans="1:17" s="11" customFormat="1" ht="13.2" x14ac:dyDescent="0.25">
      <c r="A20" s="11">
        <f t="shared" si="2"/>
        <v>8</v>
      </c>
      <c r="B20" s="24" t="str">
        <f>IF('Input Tab'!B20="","",'Input Tab'!B20)</f>
        <v/>
      </c>
      <c r="C20" s="24" t="str">
        <f>IF('Input Tab'!C20="","",'Input Tab'!C20)</f>
        <v/>
      </c>
      <c r="D20" s="24" t="str">
        <f>IF('Input Tab'!D20="","",'Input Tab'!D20)</f>
        <v/>
      </c>
      <c r="E20" s="25" t="str">
        <f>IF('Input Tab'!E20="","",'Input Tab'!E20)</f>
        <v/>
      </c>
      <c r="F20" s="25" t="str">
        <f>IF('Input Tab'!F20="","",'Input Tab'!F20)</f>
        <v/>
      </c>
      <c r="G20" s="25" t="str">
        <f>IF('Input Tab'!G20="","",'Input Tab'!G20)</f>
        <v/>
      </c>
      <c r="H20" s="26">
        <f>'Input Tab'!H20</f>
        <v>0</v>
      </c>
      <c r="I20" s="16">
        <f>'Input Tab'!I20</f>
        <v>0</v>
      </c>
      <c r="J20" s="15">
        <f t="shared" si="0"/>
        <v>0</v>
      </c>
      <c r="K20" s="23">
        <f t="shared" si="1"/>
        <v>0</v>
      </c>
      <c r="O20" s="23"/>
      <c r="P20" s="23"/>
      <c r="Q20" s="23"/>
    </row>
    <row r="21" spans="1:17" s="11" customFormat="1" ht="13.2" x14ac:dyDescent="0.25">
      <c r="A21" s="11">
        <f t="shared" si="2"/>
        <v>9</v>
      </c>
      <c r="B21" s="24" t="str">
        <f>IF('Input Tab'!B21="","",'Input Tab'!B21)</f>
        <v/>
      </c>
      <c r="C21" s="24" t="str">
        <f>IF('Input Tab'!C21="","",'Input Tab'!C21)</f>
        <v/>
      </c>
      <c r="D21" s="24" t="str">
        <f>IF('Input Tab'!D21="","",'Input Tab'!D21)</f>
        <v/>
      </c>
      <c r="E21" s="25" t="str">
        <f>IF('Input Tab'!E21="","",'Input Tab'!E21)</f>
        <v/>
      </c>
      <c r="F21" s="25" t="str">
        <f>IF('Input Tab'!F21="","",'Input Tab'!F21)</f>
        <v/>
      </c>
      <c r="G21" s="25" t="str">
        <f>IF('Input Tab'!G21="","",'Input Tab'!G21)</f>
        <v/>
      </c>
      <c r="H21" s="26">
        <f>'Input Tab'!H21</f>
        <v>0</v>
      </c>
      <c r="I21" s="16">
        <f>'Input Tab'!I21</f>
        <v>0</v>
      </c>
      <c r="J21" s="15">
        <f t="shared" si="0"/>
        <v>0</v>
      </c>
      <c r="K21" s="23">
        <f t="shared" si="1"/>
        <v>0</v>
      </c>
      <c r="O21" s="23"/>
      <c r="P21" s="23"/>
      <c r="Q21" s="23"/>
    </row>
    <row r="22" spans="1:17" s="11" customFormat="1" ht="13.2" x14ac:dyDescent="0.25">
      <c r="A22" s="11">
        <f>A21+1</f>
        <v>10</v>
      </c>
      <c r="B22" s="24" t="str">
        <f>IF('Input Tab'!B22="","",'Input Tab'!B22)</f>
        <v/>
      </c>
      <c r="C22" s="24" t="str">
        <f>IF('Input Tab'!C22="","",'Input Tab'!C22)</f>
        <v/>
      </c>
      <c r="D22" s="24" t="str">
        <f>IF('Input Tab'!D22="","",'Input Tab'!D22)</f>
        <v/>
      </c>
      <c r="E22" s="25" t="str">
        <f>IF('Input Tab'!E22="","",'Input Tab'!E22)</f>
        <v/>
      </c>
      <c r="F22" s="25" t="str">
        <f>IF('Input Tab'!F22="","",'Input Tab'!F22)</f>
        <v/>
      </c>
      <c r="G22" s="25" t="str">
        <f>IF('Input Tab'!G22="","",'Input Tab'!G22)</f>
        <v/>
      </c>
      <c r="H22" s="26">
        <f>'Input Tab'!H22</f>
        <v>0</v>
      </c>
      <c r="I22" s="16">
        <f>'Input Tab'!I22</f>
        <v>0</v>
      </c>
      <c r="J22" s="15">
        <f t="shared" si="0"/>
        <v>0</v>
      </c>
      <c r="K22" s="23">
        <f t="shared" si="1"/>
        <v>0</v>
      </c>
    </row>
    <row r="23" spans="1:17" s="11" customFormat="1" ht="13.2" x14ac:dyDescent="0.25"/>
    <row r="24" spans="1:17" s="11" customFormat="1" ht="13.2" x14ac:dyDescent="0.25">
      <c r="B24" s="11" t="s">
        <v>15</v>
      </c>
      <c r="D24" s="64" t="s">
        <v>58</v>
      </c>
      <c r="E24" s="64"/>
      <c r="F24" s="64"/>
      <c r="G24" s="64"/>
      <c r="H24" s="64"/>
      <c r="J24" s="20">
        <f>SUM(J13:J22)</f>
        <v>0</v>
      </c>
    </row>
    <row r="25" spans="1:17" s="11" customFormat="1" ht="13.2" x14ac:dyDescent="0.25"/>
    <row r="26" spans="1:17" s="11" customFormat="1" ht="13.2" x14ac:dyDescent="0.25">
      <c r="B26" s="11" t="s">
        <v>16</v>
      </c>
      <c r="D26" s="27"/>
      <c r="F26" s="11" t="s">
        <v>30</v>
      </c>
      <c r="G26" s="28"/>
      <c r="H26" s="11" t="s">
        <v>41</v>
      </c>
    </row>
    <row r="27" spans="1:17" s="11" customFormat="1" ht="13.2" x14ac:dyDescent="0.25">
      <c r="B27" s="11" t="s">
        <v>17</v>
      </c>
      <c r="D27" s="27"/>
      <c r="F27" s="11" t="s">
        <v>31</v>
      </c>
      <c r="G27" s="28"/>
      <c r="H27" s="11" t="s">
        <v>40</v>
      </c>
    </row>
    <row r="28" spans="1:17" s="11" customFormat="1" ht="13.2" x14ac:dyDescent="0.25">
      <c r="B28" s="57" t="s">
        <v>42</v>
      </c>
      <c r="C28" s="58"/>
      <c r="D28" s="29">
        <f>IF(G29=AJ7,PMT(IF(G27+G28&gt;G26,(G27+G28)/12,G26/12),360,-D27),IF(G29=AJ8,PMT(IF(G27+G28&gt;G26,(G27+G28)/12,G26/12),IF(G30=AL9,360,240),-D27),IF(G29=AJ9,PMT(IF(G27+G28&gt;G26,(G27+G28)/12,G26/12),360,-D27),IF(G29=AJ10,PMT(IF(G27+G28&gt;G26,(G27+G28)/12,G26/12),IF(G30=AL9,360,240),-D27),IF(G29=AJ11,PMT(IF(G27+G28&gt;G26,(G27+G28)/12,G26/12),360,-D27),IF(G29=AJ12,PMT(IF(G27+G28&gt;G26,(G27+G28)/12,G26/12),IF(G30=AL9,360,240),-D27),IF(G29=AJ13,PMT(G26/12,180,-D27),IF(G29=AJ14,PMT(G26/12,360,-D27),IF(G29=AJ15,PMT(G26/12,240,-D27),IF(G29=AJ16,PMT(G26/12,360,-D27),0))))))))))</f>
        <v>0</v>
      </c>
      <c r="E28" s="11" t="s">
        <v>25</v>
      </c>
      <c r="F28" s="11" t="s">
        <v>32</v>
      </c>
      <c r="G28" s="30">
        <v>4.1250000000000002E-2</v>
      </c>
    </row>
    <row r="29" spans="1:17" s="11" customFormat="1" ht="13.2" x14ac:dyDescent="0.25">
      <c r="B29" s="11" t="s">
        <v>45</v>
      </c>
      <c r="D29" s="27"/>
      <c r="F29" s="11" t="s">
        <v>33</v>
      </c>
      <c r="G29" s="12"/>
    </row>
    <row r="30" spans="1:17" s="11" customFormat="1" ht="13.2" x14ac:dyDescent="0.25">
      <c r="B30" s="57" t="s">
        <v>18</v>
      </c>
      <c r="C30" s="58"/>
      <c r="D30" s="29">
        <f>D29+D28</f>
        <v>0</v>
      </c>
      <c r="F30" s="31" t="s">
        <v>72</v>
      </c>
      <c r="G30" s="12"/>
    </row>
    <row r="31" spans="1:17" s="11" customFormat="1" ht="13.2" x14ac:dyDescent="0.25">
      <c r="B31" s="11" t="s">
        <v>47</v>
      </c>
      <c r="D31" s="27"/>
      <c r="F31" s="31"/>
      <c r="G31" s="32"/>
    </row>
    <row r="32" spans="1:17" s="11" customFormat="1" ht="13.2" x14ac:dyDescent="0.25">
      <c r="B32" s="57" t="s">
        <v>29</v>
      </c>
      <c r="C32" s="58"/>
      <c r="D32" s="29">
        <f>D31++D36+D37</f>
        <v>0</v>
      </c>
      <c r="E32" s="11" t="s">
        <v>25</v>
      </c>
    </row>
    <row r="33" spans="1:4" s="11" customFormat="1" ht="13.2" x14ac:dyDescent="0.25">
      <c r="B33" s="45" t="s">
        <v>55</v>
      </c>
      <c r="C33" s="45"/>
      <c r="D33" s="45"/>
    </row>
    <row r="34" spans="1:4" s="11" customFormat="1" ht="13.2" x14ac:dyDescent="0.25">
      <c r="A34" s="60" t="s">
        <v>48</v>
      </c>
      <c r="B34" s="60"/>
      <c r="C34" s="61"/>
      <c r="D34" s="27"/>
    </row>
    <row r="35" spans="1:4" s="11" customFormat="1" ht="13.2" x14ac:dyDescent="0.25">
      <c r="B35" s="62" t="s">
        <v>56</v>
      </c>
      <c r="C35" s="62"/>
      <c r="D35" s="63"/>
    </row>
    <row r="36" spans="1:4" s="11" customFormat="1" ht="13.2" x14ac:dyDescent="0.25">
      <c r="A36" s="60" t="s">
        <v>49</v>
      </c>
      <c r="B36" s="60"/>
      <c r="C36" s="61"/>
      <c r="D36" s="27"/>
    </row>
    <row r="37" spans="1:4" s="11" customFormat="1" ht="13.2" x14ac:dyDescent="0.25">
      <c r="A37" s="60" t="s">
        <v>60</v>
      </c>
      <c r="B37" s="60"/>
      <c r="C37" s="61"/>
      <c r="D37" s="27"/>
    </row>
    <row r="38" spans="1:4" s="11" customFormat="1" ht="13.2" x14ac:dyDescent="0.25">
      <c r="B38" s="18" t="s">
        <v>57</v>
      </c>
    </row>
    <row r="39" spans="1:4" s="11" customFormat="1" ht="13.2" x14ac:dyDescent="0.25">
      <c r="B39" s="33"/>
      <c r="C39" s="34"/>
      <c r="D39" s="35"/>
    </row>
    <row r="40" spans="1:4" s="11" customFormat="1" ht="13.2" x14ac:dyDescent="0.25">
      <c r="B40" s="11" t="s">
        <v>59</v>
      </c>
    </row>
    <row r="41" spans="1:4" s="11" customFormat="1" ht="13.2" x14ac:dyDescent="0.25">
      <c r="B41" s="11" t="s">
        <v>61</v>
      </c>
    </row>
    <row r="42" spans="1:4" s="11" customFormat="1" ht="13.2" x14ac:dyDescent="0.25"/>
    <row r="43" spans="1:4" s="11" customFormat="1" ht="13.2" x14ac:dyDescent="0.25">
      <c r="B43" s="11" t="s">
        <v>52</v>
      </c>
      <c r="D43" s="20">
        <f>D26+D27+D34*3+D32*60+(IF(D27&lt;=1000000,D30*6,IF(D27&lt;=2000000,9*D30,IF(D27&gt;2000000,D30*12))))</f>
        <v>0</v>
      </c>
    </row>
    <row r="44" spans="1:4" s="11" customFormat="1" ht="13.2" x14ac:dyDescent="0.25">
      <c r="D44" s="20"/>
    </row>
    <row r="45" spans="1:4" s="11" customFormat="1" ht="13.2" x14ac:dyDescent="0.25">
      <c r="B45" s="11" t="s">
        <v>19</v>
      </c>
      <c r="D45" s="20">
        <f>J24</f>
        <v>0</v>
      </c>
    </row>
    <row r="46" spans="1:4" s="11" customFormat="1" ht="13.2" x14ac:dyDescent="0.25">
      <c r="B46" s="11" t="s">
        <v>23</v>
      </c>
      <c r="D46" s="20">
        <f>SUMIF(K13:K22,1,J13:J22)</f>
        <v>0</v>
      </c>
    </row>
    <row r="47" spans="1:4" s="11" customFormat="1" ht="13.2" x14ac:dyDescent="0.25">
      <c r="B47" s="11" t="s">
        <v>20</v>
      </c>
      <c r="D47" s="20">
        <f>IF(D26-D46&lt;0,0,D26-D46)</f>
        <v>0</v>
      </c>
    </row>
    <row r="48" spans="1:4" s="11" customFormat="1" ht="13.2" x14ac:dyDescent="0.25">
      <c r="B48" s="11" t="s">
        <v>21</v>
      </c>
      <c r="D48" s="20">
        <f>SUMIF(K13:K22,0,J13:J22)</f>
        <v>0</v>
      </c>
    </row>
    <row r="49" spans="2:10" s="11" customFormat="1" ht="13.2" x14ac:dyDescent="0.25">
      <c r="B49" s="11" t="s">
        <v>50</v>
      </c>
      <c r="D49" s="20">
        <f>D47+D43-D26</f>
        <v>0</v>
      </c>
    </row>
    <row r="50" spans="2:10" s="11" customFormat="1" ht="13.2" x14ac:dyDescent="0.25">
      <c r="D50" s="20"/>
    </row>
    <row r="51" spans="2:10" s="11" customFormat="1" ht="13.2" x14ac:dyDescent="0.25">
      <c r="B51" s="11" t="s">
        <v>51</v>
      </c>
      <c r="D51" s="20">
        <f>D48</f>
        <v>0</v>
      </c>
    </row>
    <row r="52" spans="2:10" s="11" customFormat="1" ht="13.2" x14ac:dyDescent="0.25">
      <c r="B52" s="11" t="s">
        <v>53</v>
      </c>
      <c r="D52" s="36" t="e">
        <f>(D51-D49)/D49</f>
        <v>#DIV/0!</v>
      </c>
    </row>
    <row r="53" spans="2:10" s="11" customFormat="1" ht="13.2" x14ac:dyDescent="0.25">
      <c r="B53" s="11" t="s">
        <v>54</v>
      </c>
      <c r="D53" s="20">
        <f>D51-D49</f>
        <v>0</v>
      </c>
    </row>
    <row r="54" spans="2:10" s="11" customFormat="1" ht="13.2" x14ac:dyDescent="0.25"/>
    <row r="55" spans="2:10" s="11" customFormat="1" ht="13.2" x14ac:dyDescent="0.25">
      <c r="B55" s="11" t="s">
        <v>24</v>
      </c>
      <c r="D55" s="18" t="str">
        <f>IF(D51-D49&gt;0,"ELIGIBLE","INELIGIBLE")</f>
        <v>INELIGIBLE</v>
      </c>
    </row>
    <row r="56" spans="2:10" s="11" customFormat="1" ht="13.2" x14ac:dyDescent="0.25"/>
    <row r="57" spans="2:10" s="11" customFormat="1" ht="13.2" x14ac:dyDescent="0.25">
      <c r="B57" s="46" t="s">
        <v>26</v>
      </c>
      <c r="C57" s="46"/>
      <c r="D57" s="12"/>
    </row>
    <row r="58" spans="2:10" s="11" customFormat="1" ht="13.2" x14ac:dyDescent="0.25">
      <c r="B58" s="46" t="s">
        <v>27</v>
      </c>
      <c r="C58" s="46"/>
      <c r="D58" s="12"/>
    </row>
    <row r="59" spans="2:10" s="11" customFormat="1" ht="13.2" x14ac:dyDescent="0.25">
      <c r="B59" s="46"/>
      <c r="C59" s="46"/>
    </row>
    <row r="60" spans="2:10" s="11" customFormat="1" ht="13.2" x14ac:dyDescent="0.25">
      <c r="B60" s="11" t="s">
        <v>67</v>
      </c>
    </row>
    <row r="61" spans="2:10" s="11" customFormat="1" ht="13.2" x14ac:dyDescent="0.25">
      <c r="B61" s="47"/>
      <c r="C61" s="48"/>
      <c r="D61" s="48"/>
      <c r="E61" s="48"/>
      <c r="F61" s="48"/>
      <c r="G61" s="48"/>
      <c r="H61" s="48"/>
      <c r="I61" s="48"/>
      <c r="J61" s="49"/>
    </row>
    <row r="62" spans="2:10" s="11" customFormat="1" ht="13.2" x14ac:dyDescent="0.25">
      <c r="B62" s="50"/>
      <c r="C62" s="51"/>
      <c r="D62" s="51"/>
      <c r="E62" s="51"/>
      <c r="F62" s="51"/>
      <c r="G62" s="51"/>
      <c r="H62" s="51"/>
      <c r="I62" s="51"/>
      <c r="J62" s="52"/>
    </row>
    <row r="63" spans="2:10" s="11" customFormat="1" ht="13.2" x14ac:dyDescent="0.25">
      <c r="B63" s="53"/>
      <c r="C63" s="54"/>
      <c r="D63" s="54"/>
      <c r="E63" s="54"/>
      <c r="F63" s="54"/>
      <c r="G63" s="54"/>
      <c r="H63" s="54"/>
      <c r="I63" s="54"/>
      <c r="J63" s="55"/>
    </row>
    <row r="64" spans="2:10" s="11" customFormat="1" ht="13.2" x14ac:dyDescent="0.25"/>
    <row r="65" s="11" customFormat="1" ht="13.2" x14ac:dyDescent="0.25"/>
    <row r="66" s="11" customFormat="1" ht="13.2" x14ac:dyDescent="0.25"/>
    <row r="67" s="11" customFormat="1" ht="13.2" x14ac:dyDescent="0.25"/>
    <row r="68" s="11" customFormat="1" ht="13.2" x14ac:dyDescent="0.25"/>
    <row r="69" s="11" customFormat="1" ht="13.2" x14ac:dyDescent="0.25"/>
    <row r="70" s="11" customFormat="1" ht="13.2" x14ac:dyDescent="0.25"/>
    <row r="71" s="11" customFormat="1" ht="13.2" x14ac:dyDescent="0.25"/>
    <row r="72" s="11" customFormat="1" ht="13.2" x14ac:dyDescent="0.25"/>
    <row r="73" s="11" customFormat="1" ht="13.2" x14ac:dyDescent="0.25"/>
    <row r="74" s="11" customFormat="1" ht="13.2" x14ac:dyDescent="0.25"/>
    <row r="75" s="11" customFormat="1" ht="13.2" x14ac:dyDescent="0.25"/>
    <row r="76" s="11" customFormat="1" ht="13.2" x14ac:dyDescent="0.25"/>
    <row r="77" s="11" customFormat="1" ht="13.2" x14ac:dyDescent="0.25"/>
    <row r="78" s="11" customFormat="1" ht="13.2" x14ac:dyDescent="0.25"/>
    <row r="79" s="11" customFormat="1" ht="13.2" x14ac:dyDescent="0.25"/>
    <row r="80" s="11" customFormat="1" ht="13.2" x14ac:dyDescent="0.25"/>
    <row r="81" s="11" customFormat="1" ht="13.2" x14ac:dyDescent="0.25"/>
    <row r="82" s="11" customFormat="1" ht="13.2" x14ac:dyDescent="0.25"/>
    <row r="83" s="11" customFormat="1" ht="13.2" x14ac:dyDescent="0.25"/>
    <row r="84" s="11" customFormat="1" ht="13.2" x14ac:dyDescent="0.25"/>
    <row r="85" s="11" customFormat="1" ht="13.2" x14ac:dyDescent="0.25"/>
    <row r="86" s="11" customFormat="1" ht="13.2" x14ac:dyDescent="0.25"/>
    <row r="87" s="11" customFormat="1" ht="13.2" x14ac:dyDescent="0.25"/>
    <row r="88" s="11" customFormat="1" ht="13.2" x14ac:dyDescent="0.25"/>
    <row r="89" s="11" customFormat="1" ht="13.2" x14ac:dyDescent="0.25"/>
    <row r="90" s="11" customFormat="1" ht="13.2" x14ac:dyDescent="0.25"/>
    <row r="91" s="11" customFormat="1" ht="13.2" x14ac:dyDescent="0.25"/>
    <row r="92" s="11" customFormat="1" ht="13.2" x14ac:dyDescent="0.25"/>
    <row r="93" s="11" customFormat="1" ht="13.2" x14ac:dyDescent="0.25"/>
    <row r="94" s="11" customFormat="1" ht="13.2" x14ac:dyDescent="0.25"/>
    <row r="95" s="11" customFormat="1" ht="13.2" x14ac:dyDescent="0.25"/>
    <row r="96" s="11" customFormat="1" ht="13.2" x14ac:dyDescent="0.25"/>
    <row r="97" s="11" customFormat="1" ht="13.2" x14ac:dyDescent="0.25"/>
    <row r="98" s="11" customFormat="1" ht="13.2" x14ac:dyDescent="0.25"/>
    <row r="99" s="11" customFormat="1" ht="13.2" x14ac:dyDescent="0.25"/>
    <row r="100" s="11" customFormat="1" ht="13.2" x14ac:dyDescent="0.25"/>
    <row r="101" s="11" customFormat="1" ht="13.2" x14ac:dyDescent="0.25"/>
    <row r="102" s="11" customFormat="1" ht="13.2" x14ac:dyDescent="0.25"/>
    <row r="103" s="11" customFormat="1" ht="13.2" x14ac:dyDescent="0.25"/>
    <row r="104" s="11" customFormat="1" ht="13.2" x14ac:dyDescent="0.25"/>
    <row r="105" s="11" customFormat="1" ht="13.2" x14ac:dyDescent="0.25"/>
    <row r="106" s="11" customFormat="1" ht="13.2" x14ac:dyDescent="0.25"/>
    <row r="107" s="11" customFormat="1" ht="13.2" x14ac:dyDescent="0.25"/>
    <row r="108" s="11" customFormat="1" ht="13.2" x14ac:dyDescent="0.25"/>
    <row r="109" s="11" customFormat="1" ht="13.2" x14ac:dyDescent="0.25"/>
    <row r="110" s="11" customFormat="1" ht="13.2" x14ac:dyDescent="0.25"/>
    <row r="111" s="11" customFormat="1" ht="13.2" x14ac:dyDescent="0.25"/>
    <row r="112" s="11" customFormat="1" ht="13.2" x14ac:dyDescent="0.25"/>
    <row r="113" s="11" customFormat="1" ht="13.2" x14ac:dyDescent="0.25"/>
    <row r="114" s="11" customFormat="1" ht="13.2" x14ac:dyDescent="0.25"/>
    <row r="115" s="11" customFormat="1" ht="13.2" x14ac:dyDescent="0.25"/>
    <row r="116" s="11" customFormat="1" ht="13.2" x14ac:dyDescent="0.25"/>
    <row r="117" s="11" customFormat="1" ht="13.2" x14ac:dyDescent="0.25"/>
    <row r="118" s="11" customFormat="1" ht="13.2" x14ac:dyDescent="0.25"/>
    <row r="119" s="11" customFormat="1" ht="13.2" x14ac:dyDescent="0.25"/>
    <row r="120" s="11" customFormat="1" ht="13.2" x14ac:dyDescent="0.25"/>
    <row r="121" s="11" customFormat="1" ht="13.2" x14ac:dyDescent="0.25"/>
    <row r="122" s="11" customFormat="1" ht="13.2" x14ac:dyDescent="0.25"/>
    <row r="123" s="11" customFormat="1" ht="13.2" x14ac:dyDescent="0.25"/>
    <row r="124" s="11" customFormat="1" ht="13.2" x14ac:dyDescent="0.25"/>
    <row r="125" s="11" customFormat="1" ht="13.2" x14ac:dyDescent="0.25"/>
    <row r="126" s="11" customFormat="1" ht="13.2" x14ac:dyDescent="0.25"/>
    <row r="127" s="11" customFormat="1" ht="13.2" x14ac:dyDescent="0.25"/>
    <row r="128" s="11" customFormat="1" ht="13.2" x14ac:dyDescent="0.25"/>
    <row r="129" s="11" customFormat="1" ht="13.2" x14ac:dyDescent="0.25"/>
    <row r="130" s="11" customFormat="1" ht="13.2" x14ac:dyDescent="0.25"/>
    <row r="131" s="11" customFormat="1" ht="13.2" x14ac:dyDescent="0.25"/>
    <row r="132" s="11" customFormat="1" ht="13.2" x14ac:dyDescent="0.25"/>
    <row r="133" s="11" customFormat="1" ht="13.2" x14ac:dyDescent="0.25"/>
    <row r="134" s="11" customFormat="1" ht="13.2" x14ac:dyDescent="0.25"/>
    <row r="135" s="11" customFormat="1" ht="13.2" x14ac:dyDescent="0.25"/>
    <row r="136" s="11" customFormat="1" ht="13.2" x14ac:dyDescent="0.25"/>
    <row r="137" s="11" customFormat="1" ht="13.2" x14ac:dyDescent="0.25"/>
    <row r="138" s="11" customFormat="1" ht="13.2" x14ac:dyDescent="0.25"/>
    <row r="139" s="11" customFormat="1" ht="13.2" x14ac:dyDescent="0.25"/>
    <row r="140" s="11" customFormat="1" ht="13.2" x14ac:dyDescent="0.25"/>
    <row r="141" s="11" customFormat="1" ht="13.2" x14ac:dyDescent="0.25"/>
    <row r="142" s="11" customFormat="1" ht="13.2" x14ac:dyDescent="0.25"/>
    <row r="143" s="11" customFormat="1" ht="13.2" x14ac:dyDescent="0.25"/>
    <row r="144" s="11" customFormat="1" ht="13.2" x14ac:dyDescent="0.25"/>
    <row r="145" s="11" customFormat="1" ht="13.2" x14ac:dyDescent="0.25"/>
    <row r="146" s="11" customFormat="1" ht="13.2" x14ac:dyDescent="0.25"/>
    <row r="147" s="11" customFormat="1" ht="13.2" x14ac:dyDescent="0.25"/>
    <row r="148" s="11" customFormat="1" ht="13.2" x14ac:dyDescent="0.25"/>
    <row r="149" s="11" customFormat="1" ht="13.2" x14ac:dyDescent="0.25"/>
    <row r="150" s="11" customFormat="1" ht="13.2" x14ac:dyDescent="0.25"/>
    <row r="151" s="11" customFormat="1" ht="13.2" x14ac:dyDescent="0.25"/>
    <row r="152" s="11" customFormat="1" ht="13.2" x14ac:dyDescent="0.25"/>
    <row r="153" s="11" customFormat="1" ht="13.2" x14ac:dyDescent="0.25"/>
    <row r="154" s="11" customFormat="1" ht="13.2" x14ac:dyDescent="0.25"/>
    <row r="155" s="11" customFormat="1" ht="13.2" x14ac:dyDescent="0.25"/>
    <row r="156" s="11" customFormat="1" ht="13.2" x14ac:dyDescent="0.25"/>
    <row r="157" s="11" customFormat="1" ht="13.2" x14ac:dyDescent="0.25"/>
    <row r="158" s="11" customFormat="1" ht="13.2" x14ac:dyDescent="0.25"/>
    <row r="159" s="11" customFormat="1" ht="13.2" x14ac:dyDescent="0.25"/>
    <row r="160" s="7" customFormat="1" ht="13.8" x14ac:dyDescent="0.25"/>
    <row r="161" s="7" customFormat="1" ht="13.8" x14ac:dyDescent="0.25"/>
    <row r="162" s="7" customFormat="1" ht="13.8" x14ac:dyDescent="0.25"/>
    <row r="163" s="7" customFormat="1" ht="13.8" x14ac:dyDescent="0.25"/>
    <row r="164" s="7" customFormat="1" ht="13.8" x14ac:dyDescent="0.25"/>
    <row r="165" s="7" customFormat="1" ht="13.8" x14ac:dyDescent="0.25"/>
    <row r="166" s="7" customFormat="1" ht="13.8" x14ac:dyDescent="0.25"/>
    <row r="167" s="7" customFormat="1" ht="13.8" x14ac:dyDescent="0.25"/>
  </sheetData>
  <sheetProtection algorithmName="SHA-512" hashValue="v8KCf2zt517/wvzQKPLS+b/IEdvVGqWFRmRm6lqaGwpJvHd7zOYaP6f4bbCA/l6lbIjFuyLGo47efA7aealgSQ==" saltValue="rw4yI959pq+vPkalDOT+3g==" spinCount="100000" sheet="1" selectLockedCells="1"/>
  <mergeCells count="18">
    <mergeCell ref="B61:J63"/>
    <mergeCell ref="B6:H6"/>
    <mergeCell ref="B7:H7"/>
    <mergeCell ref="B57:C57"/>
    <mergeCell ref="B58:C58"/>
    <mergeCell ref="B59:C59"/>
    <mergeCell ref="B11:J11"/>
    <mergeCell ref="B32:C32"/>
    <mergeCell ref="B30:C30"/>
    <mergeCell ref="B28:C28"/>
    <mergeCell ref="B33:D33"/>
    <mergeCell ref="B35:D35"/>
    <mergeCell ref="D24:H24"/>
    <mergeCell ref="A34:C34"/>
    <mergeCell ref="A36:C36"/>
    <mergeCell ref="A37:C37"/>
    <mergeCell ref="C8:D8"/>
    <mergeCell ref="C9:D9"/>
  </mergeCells>
  <conditionalFormatting sqref="D55">
    <cfRule type="beginsWith" dxfId="2" priority="2" operator="beginsWith" text="ELIGIBLE">
      <formula>LEFT(D55,LEN("ELIGIBLE"))="ELIGIBLE"</formula>
    </cfRule>
    <cfRule type="beginsWith" dxfId="1" priority="4" operator="beginsWith" text="INELIGIBLE">
      <formula>LEFT(D55,LEN("INELIGIBLE"))="INELIGIBLE"</formula>
    </cfRule>
  </conditionalFormatting>
  <conditionalFormatting sqref="B13:G22 C8:D9">
    <cfRule type="notContainsBlanks" dxfId="0" priority="1">
      <formula>LEN(TRIM(B8))&gt;0</formula>
    </cfRule>
  </conditionalFormatting>
  <dataValidations disablePrompts="1" count="3">
    <dataValidation type="list" showInputMessage="1" showErrorMessage="1" sqref="D13:D22" xr:uid="{00000000-0002-0000-0300-000000000000}">
      <formula1>$AC$6:$AC$14</formula1>
    </dataValidation>
    <dataValidation type="list" allowBlank="1" showInputMessage="1" showErrorMessage="1" sqref="G29" xr:uid="{00000000-0002-0000-0300-000001000000}">
      <formula1>$AJ$9:$AJ$15</formula1>
    </dataValidation>
    <dataValidation type="list" allowBlank="1" showInputMessage="1" showErrorMessage="1" sqref="G30" xr:uid="{00000000-0002-0000-0300-000003000000}">
      <formula1>$AL$7:$AL$8</formula1>
    </dataValidation>
  </dataValidations>
  <pageMargins left="0.7" right="0.7" top="0.75" bottom="0.75" header="0.3" footer="0.3"/>
  <pageSetup scale="50" orientation="portrait" r:id="rId1"/>
  <headerFooter>
    <oddFooter>&amp;L&amp;"Arial,Regular"&amp;8Asset Qualifier Worksheet. Version 2. December 28, 2020&amp;R&amp;"Arial,Regular"&amp;8 4</oddFooter>
  </headerFooter>
  <colBreaks count="1" manualBreakCount="1">
    <brk id="10" min="5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Input Tab</vt:lpstr>
      <vt:lpstr>Method One</vt:lpstr>
      <vt:lpstr>Method Two</vt:lpstr>
      <vt:lpstr>Method Three</vt:lpstr>
      <vt:lpstr>'Input Tab'!Print_Area</vt:lpstr>
      <vt:lpstr>'Method One'!Print_Area</vt:lpstr>
      <vt:lpstr>'Method Three'!Print_Area</vt:lpstr>
      <vt:lpstr>'Method Two'!Print_Area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Winters</dc:creator>
  <cp:lastModifiedBy>Jennifer Tatta</cp:lastModifiedBy>
  <cp:lastPrinted>2018-10-16T23:27:36Z</cp:lastPrinted>
  <dcterms:created xsi:type="dcterms:W3CDTF">2018-01-15T15:59:39Z</dcterms:created>
  <dcterms:modified xsi:type="dcterms:W3CDTF">2021-01-19T15:48:10Z</dcterms:modified>
</cp:coreProperties>
</file>