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05. Secondary\Exceptions\Product Development\Worksheets\Simple Access Investor Cash Flow Worksheet\"/>
    </mc:Choice>
  </mc:AlternateContent>
  <xr:revisionPtr revIDLastSave="0" documentId="13_ncr:1_{9D79ECEA-1C3F-43EF-A790-0C3FC95D175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CF Worksheet" sheetId="1" r:id="rId1"/>
  </sheets>
  <definedNames>
    <definedName name="_xlnm.Print_Area" localSheetId="0">'ICF Worksheet'!$A$1:$H$88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" l="1"/>
  <c r="G14" i="1"/>
  <c r="G15" i="1"/>
  <c r="G16" i="1"/>
  <c r="G13" i="1"/>
  <c r="G43" i="1" l="1"/>
  <c r="G42" i="1" l="1"/>
  <c r="G18" i="1" l="1"/>
  <c r="G68" i="1" l="1"/>
  <c r="G70" i="1"/>
  <c r="G72" i="1" l="1"/>
  <c r="G20" i="1" s="1"/>
</calcChain>
</file>

<file path=xl/sharedStrings.xml><?xml version="1.0" encoding="utf-8"?>
<sst xmlns="http://schemas.openxmlformats.org/spreadsheetml/2006/main" count="77" uniqueCount="75">
  <si>
    <t>Fill in Yellow Cells</t>
  </si>
  <si>
    <t>Borrower Name:</t>
  </si>
  <si>
    <t>Property Address</t>
  </si>
  <si>
    <t>Transaction Type</t>
  </si>
  <si>
    <t>Vacant?</t>
  </si>
  <si>
    <t>Current Rent</t>
  </si>
  <si>
    <t>Unit #</t>
  </si>
  <si>
    <t>YES</t>
  </si>
  <si>
    <t>NO</t>
  </si>
  <si>
    <t>Rent to be Utilized</t>
  </si>
  <si>
    <t>Purchase</t>
  </si>
  <si>
    <t>Market Rent</t>
  </si>
  <si>
    <t>Note Rate</t>
  </si>
  <si>
    <t>Product</t>
  </si>
  <si>
    <t>Taxes, Insurance, Assoc (subject)</t>
  </si>
  <si>
    <t>Qualifying Payment</t>
  </si>
  <si>
    <t>15 Year Fixed</t>
  </si>
  <si>
    <t>30 Year Fixed</t>
  </si>
  <si>
    <t>Loan Amount</t>
  </si>
  <si>
    <t>Debt Service Coverage Ratio</t>
  </si>
  <si>
    <t>Total</t>
  </si>
  <si>
    <t>Underwriter Name</t>
  </si>
  <si>
    <t>Date</t>
  </si>
  <si>
    <t>30 Year Fixed IO</t>
  </si>
  <si>
    <t>Result</t>
  </si>
  <si>
    <t>Does borrower have documented landlord history?</t>
  </si>
  <si>
    <t>Below Market Rents</t>
  </si>
  <si>
    <t>Property Subject to Long Term Lease?</t>
  </si>
  <si>
    <t>Unit #1</t>
  </si>
  <si>
    <t>Unit #2</t>
  </si>
  <si>
    <t>Unit #3</t>
  </si>
  <si>
    <t>Unit #4</t>
  </si>
  <si>
    <t>Lease to increase in next 12 months with 12 months continuance</t>
  </si>
  <si>
    <t>Comments</t>
  </si>
  <si>
    <t>Amount of upcoming increase (enter below)</t>
  </si>
  <si>
    <t>30 Year Amortizing DSCR</t>
  </si>
  <si>
    <t>Result:</t>
  </si>
  <si>
    <t>Rate/Term Refinance</t>
  </si>
  <si>
    <t>Cash Out Refinance</t>
  </si>
  <si>
    <t>LTV</t>
  </si>
  <si>
    <t>IO Payment Calculation</t>
  </si>
  <si>
    <t>FICO</t>
  </si>
  <si>
    <t>FICO &gt;=680</t>
  </si>
  <si>
    <t>5/6 ARM</t>
  </si>
  <si>
    <t>5/6 ARM IO</t>
  </si>
  <si>
    <t>7/6 ARM</t>
  </si>
  <si>
    <t>7/6 ARM IO</t>
  </si>
  <si>
    <t>10/6 ARM</t>
  </si>
  <si>
    <t>10/6 ARM IO</t>
  </si>
  <si>
    <t>&lt;680</t>
  </si>
  <si>
    <t>&gt;=680 and &lt;700</t>
  </si>
  <si>
    <t>&gt;=700</t>
  </si>
  <si>
    <t>&gt;6 Months Left on Lease?</t>
  </si>
  <si>
    <t>Short Term Rents (Refinances Only)</t>
  </si>
  <si>
    <t>Rented Short Term</t>
  </si>
  <si>
    <t>Rents Stable?</t>
  </si>
  <si>
    <t>12 Month Avg of Rents Received</t>
  </si>
  <si>
    <t>&lt;=70</t>
  </si>
  <si>
    <t>Two Months Receipt of Rents Documented?</t>
  </si>
  <si>
    <t>Does borrower have six months reserves above requirement?</t>
  </si>
  <si>
    <t>Long Term Rents Receipt Question (Refinances Only-Min 12 Month Overall Lease Term)</t>
  </si>
  <si>
    <t>Investor Cash Flow Worksheet</t>
  </si>
  <si>
    <t>&gt;70 and &lt;=75</t>
  </si>
  <si>
    <t>&gt;75</t>
  </si>
  <si>
    <t>LTV &lt;=75</t>
  </si>
  <si>
    <t>Does loan have a prepayment penalty?</t>
  </si>
  <si>
    <t>If no landlord history:</t>
  </si>
  <si>
    <t>Does borrower own their current primary residence?</t>
  </si>
  <si>
    <t>Is borrower 0x30x12 on all mortgages?</t>
  </si>
  <si>
    <t xml:space="preserve"> Additional Loan Details</t>
  </si>
  <si>
    <t>No mortgage forbearance with missed payments in the last 12 months?</t>
  </si>
  <si>
    <t>If refinance, subject property purchased in last 12 months?</t>
  </si>
  <si>
    <t>If refinance, subject property acquired in arm's length purchase?</t>
  </si>
  <si>
    <t>If refinance, at least one unit in subject property rented for three months preceding app?</t>
  </si>
  <si>
    <t>Is borrower a foreign national?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</si>
</sst>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2" borderId="1" xfId="0" applyFont="1" applyFill="1" applyBorder="1" applyProtection="1">
      <protection locked="0"/>
    </xf>
    <xf numFmtId="44" fontId="6" fillId="2" borderId="1" xfId="1" applyFont="1" applyFill="1" applyBorder="1" applyProtection="1">
      <protection locked="0"/>
    </xf>
    <xf numFmtId="44" fontId="6" fillId="2" borderId="1" xfId="1" applyFont="1" applyFill="1" applyBorder="1" applyAlignment="1" applyProtection="1">
      <protection locked="0"/>
    </xf>
    <xf numFmtId="44" fontId="6" fillId="0" borderId="1" xfId="1" applyFont="1" applyBorder="1" applyAlignment="1"/>
    <xf numFmtId="44" fontId="6" fillId="0" borderId="0" xfId="1" applyFont="1"/>
    <xf numFmtId="164" fontId="6" fillId="2" borderId="1" xfId="0" applyNumberFormat="1" applyFont="1" applyFill="1" applyBorder="1" applyProtection="1">
      <protection locked="0"/>
    </xf>
    <xf numFmtId="165" fontId="6" fillId="2" borderId="1" xfId="1" applyNumberFormat="1" applyFont="1" applyFill="1" applyBorder="1" applyProtection="1">
      <protection locked="0"/>
    </xf>
    <xf numFmtId="0" fontId="6" fillId="0" borderId="0" xfId="0" applyFont="1" applyAlignment="1">
      <alignment horizontal="left"/>
    </xf>
    <xf numFmtId="44" fontId="6" fillId="2" borderId="1" xfId="1" applyFont="1" applyFill="1" applyBorder="1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/>
    <xf numFmtId="44" fontId="4" fillId="0" borderId="1" xfId="1" applyFont="1" applyBorder="1" applyAlignment="1"/>
    <xf numFmtId="44" fontId="4" fillId="0" borderId="0" xfId="1" applyFont="1"/>
    <xf numFmtId="166" fontId="4" fillId="0" borderId="0" xfId="0" applyNumberFormat="1" applyFont="1"/>
    <xf numFmtId="0" fontId="6" fillId="0" borderId="0" xfId="0" applyFont="1" applyAlignment="1"/>
    <xf numFmtId="165" fontId="6" fillId="2" borderId="1" xfId="1" applyNumberFormat="1" applyFont="1" applyFill="1" applyBorder="1" applyProtection="1"/>
    <xf numFmtId="165" fontId="6" fillId="0" borderId="4" xfId="1" applyNumberFormat="1" applyFont="1" applyFill="1" applyBorder="1" applyProtection="1"/>
    <xf numFmtId="0" fontId="6" fillId="0" borderId="0" xfId="0" applyFont="1" applyAlignment="1">
      <alignment horizontal="left"/>
    </xf>
    <xf numFmtId="0" fontId="6" fillId="0" borderId="0" xfId="0" applyFont="1"/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164" fontId="11" fillId="0" borderId="0" xfId="0" applyNumberFormat="1" applyFont="1"/>
    <xf numFmtId="0" fontId="1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65" fontId="6" fillId="2" borderId="1" xfId="1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Protection="1">
      <protection locked="0"/>
    </xf>
    <xf numFmtId="0" fontId="6" fillId="0" borderId="0" xfId="0" applyFont="1" applyBorder="1" applyAlignment="1">
      <alignment horizontal="center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6" fillId="2" borderId="8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165" fontId="6" fillId="2" borderId="12" xfId="1" applyNumberFormat="1" applyFont="1" applyFill="1" applyBorder="1" applyProtection="1">
      <protection locked="0"/>
    </xf>
    <xf numFmtId="165" fontId="6" fillId="2" borderId="13" xfId="1" applyNumberFormat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83820</xdr:rowOff>
    </xdr:from>
    <xdr:to>
      <xdr:col>5</xdr:col>
      <xdr:colOff>243840</xdr:colOff>
      <xdr:row>4</xdr:row>
      <xdr:rowOff>61945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4120E5-4A1F-4026-8D97-0AA4C52BF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820"/>
          <a:ext cx="39090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88"/>
  <sheetViews>
    <sheetView showGridLines="0" tabSelected="1" zoomScaleNormal="100" workbookViewId="0">
      <selection activeCell="G22" sqref="G22"/>
    </sheetView>
  </sheetViews>
  <sheetFormatPr defaultRowHeight="15" x14ac:dyDescent="0.25"/>
  <cols>
    <col min="3" max="3" width="13" customWidth="1"/>
    <col min="4" max="4" width="10" customWidth="1"/>
    <col min="5" max="5" width="12.7109375" customWidth="1"/>
    <col min="6" max="6" width="14.85546875" customWidth="1"/>
    <col min="7" max="7" width="18.7109375" customWidth="1"/>
    <col min="9" max="9" width="8.85546875" style="1"/>
    <col min="10" max="10" width="8.85546875" style="31"/>
    <col min="11" max="12" width="8.85546875" style="1"/>
  </cols>
  <sheetData>
    <row r="1" spans="2:12" s="4" customFormat="1" x14ac:dyDescent="0.25">
      <c r="I1" s="1"/>
      <c r="J1" s="31"/>
      <c r="K1" s="1"/>
      <c r="L1" s="1"/>
    </row>
    <row r="2" spans="2:12" s="4" customFormat="1" x14ac:dyDescent="0.25">
      <c r="I2" s="1"/>
      <c r="J2" s="31"/>
      <c r="K2" s="1"/>
      <c r="L2" s="1"/>
    </row>
    <row r="3" spans="2:12" s="4" customFormat="1" x14ac:dyDescent="0.25">
      <c r="I3" s="1"/>
      <c r="J3" s="31"/>
      <c r="K3" s="1"/>
      <c r="L3" s="1"/>
    </row>
    <row r="4" spans="2:12" s="4" customFormat="1" x14ac:dyDescent="0.25">
      <c r="I4" s="1"/>
      <c r="J4" s="31"/>
      <c r="K4" s="1"/>
      <c r="L4" s="1"/>
    </row>
    <row r="5" spans="2:12" s="4" customFormat="1" x14ac:dyDescent="0.25">
      <c r="I5" s="1"/>
      <c r="J5" s="31"/>
      <c r="K5" s="1"/>
      <c r="L5" s="1"/>
    </row>
    <row r="6" spans="2:12" s="6" customFormat="1" ht="15.75" x14ac:dyDescent="0.25">
      <c r="B6" s="38" t="s">
        <v>61</v>
      </c>
      <c r="C6" s="38"/>
      <c r="D6" s="38"/>
      <c r="E6" s="38"/>
      <c r="F6" s="38"/>
      <c r="G6" s="38"/>
      <c r="H6" s="38"/>
      <c r="I6" s="5"/>
      <c r="J6" s="32"/>
      <c r="K6" s="5"/>
      <c r="L6" s="5"/>
    </row>
    <row r="7" spans="2:12" s="6" customFormat="1" ht="14.25" x14ac:dyDescent="0.2">
      <c r="B7" s="39" t="s">
        <v>0</v>
      </c>
      <c r="C7" s="39"/>
      <c r="D7" s="39"/>
      <c r="E7" s="39"/>
      <c r="F7" s="39"/>
      <c r="G7" s="39"/>
      <c r="H7" s="39"/>
      <c r="I7" s="5"/>
      <c r="J7" s="32" t="s">
        <v>7</v>
      </c>
      <c r="K7" s="5"/>
      <c r="L7" s="5"/>
    </row>
    <row r="8" spans="2:12" s="6" customFormat="1" ht="12.75" x14ac:dyDescent="0.2">
      <c r="B8" s="40" t="s">
        <v>1</v>
      </c>
      <c r="C8" s="40"/>
      <c r="D8" s="41"/>
      <c r="E8" s="41"/>
      <c r="F8" s="41"/>
      <c r="G8" s="41"/>
      <c r="I8" s="5"/>
      <c r="J8" s="32" t="s">
        <v>8</v>
      </c>
      <c r="K8" s="5"/>
      <c r="L8" s="5"/>
    </row>
    <row r="9" spans="2:12" s="6" customFormat="1" ht="12.75" x14ac:dyDescent="0.2">
      <c r="B9" s="40" t="s">
        <v>2</v>
      </c>
      <c r="C9" s="40"/>
      <c r="D9" s="41"/>
      <c r="E9" s="41"/>
      <c r="F9" s="41"/>
      <c r="G9" s="41"/>
      <c r="I9" s="5"/>
      <c r="J9" s="32"/>
      <c r="K9" s="5"/>
      <c r="L9" s="5"/>
    </row>
    <row r="10" spans="2:12" s="6" customFormat="1" ht="12.75" x14ac:dyDescent="0.2">
      <c r="B10" s="40" t="s">
        <v>3</v>
      </c>
      <c r="C10" s="40"/>
      <c r="D10" s="42"/>
      <c r="E10" s="42"/>
      <c r="F10" s="42"/>
      <c r="G10" s="42"/>
      <c r="I10" s="5"/>
      <c r="J10" s="32" t="s">
        <v>10</v>
      </c>
      <c r="K10" s="5"/>
      <c r="L10" s="5"/>
    </row>
    <row r="11" spans="2:12" s="6" customFormat="1" ht="12.75" x14ac:dyDescent="0.2">
      <c r="B11" s="40"/>
      <c r="C11" s="40"/>
      <c r="D11" s="43"/>
      <c r="E11" s="43"/>
      <c r="F11" s="43"/>
      <c r="G11" s="43"/>
      <c r="I11" s="5"/>
      <c r="J11" s="32" t="s">
        <v>37</v>
      </c>
      <c r="K11" s="5"/>
      <c r="L11" s="5"/>
    </row>
    <row r="12" spans="2:12" s="6" customFormat="1" ht="12.75" x14ac:dyDescent="0.2">
      <c r="C12" s="26" t="s">
        <v>6</v>
      </c>
      <c r="D12" s="6" t="s">
        <v>4</v>
      </c>
      <c r="E12" s="6" t="s">
        <v>5</v>
      </c>
      <c r="F12" s="26" t="s">
        <v>11</v>
      </c>
      <c r="G12" s="26" t="s">
        <v>9</v>
      </c>
      <c r="H12" s="8"/>
      <c r="I12" s="5"/>
      <c r="J12" s="32" t="s">
        <v>38</v>
      </c>
      <c r="K12" s="5"/>
      <c r="L12" s="5"/>
    </row>
    <row r="13" spans="2:12" s="6" customFormat="1" ht="12.75" x14ac:dyDescent="0.2">
      <c r="C13" s="9"/>
      <c r="D13" s="9"/>
      <c r="E13" s="10"/>
      <c r="F13" s="11"/>
      <c r="G13" s="12">
        <f>IF(AND($D$10=$J$10,D13=$J$7),F13)+IF(AND(C46=$J$7,C52=$J$7),"NA",0)+IF(AND($D$10=$J$10,D13=$J$8,E13=""),0,IF(AND($D$10=$J$10,D13=$J$8),MIN(E13,F13))+IF(AND(OR($D$10=$J$11,$J$12=$D$10),D13=$J$8,C52=$J$7,E52=$J$7),G52,0)+IF(AND(OR($D$10=$J$11,$J$12=$D$10),D13=$J$8,C46=$J$7,F46=$J$7),E13,IF(AND(OR($D$10=$J$11,$J$12=$D$10),D13=$J$8,$G$57=$J$7,$G$58=$J$7,OR(C46="",C46=$J$8),OR(C52="",C52=$J$8)),MIN(E13+G60,F13),0)+IF(AND(OR($D$10=$J$11,$D$10=$J$12),D13=$J$8,OR($G$57=$J$8,$G$57=""),OR(C46="",C46=$J$8),OR(C52="",C52=$J$8)),MIN(E13,F13),0))+IF(AND(OR($D$10=$J$11,$D$10=$J$12),D13=$J$8,OR(AND(C46=$J$7,F46=$J$8),AND(C52=$J$7,E52=$J$8))),MIN(E13,F13),0))+IF(AND(OR($D$10=$J$11,$D$10=$J$12),D13=$J$7),F13,0)</f>
        <v>0</v>
      </c>
      <c r="I13" s="5"/>
      <c r="J13" s="32"/>
      <c r="K13" s="5"/>
      <c r="L13" s="5"/>
    </row>
    <row r="14" spans="2:12" s="6" customFormat="1" ht="12.75" x14ac:dyDescent="0.2">
      <c r="C14" s="9"/>
      <c r="D14" s="9"/>
      <c r="E14" s="10"/>
      <c r="F14" s="11"/>
      <c r="G14" s="12">
        <f t="shared" ref="G14:G16" si="0">IF(AND($D$10=$J$10,D14=$J$7),F14)+IF(AND(C47=$J$7,C53=$J$7),"NA",0)+IF(AND($D$10=$J$10,D14=$J$8,E14=""),0,IF(AND($D$10=$J$10,D14=$J$8),MIN(E14,F14))+IF(AND(OR($D$10=$J$11,$J$12=$D$10),D14=$J$8,C53=$J$7,E53=$J$7),G53,0)+IF(AND(OR($D$10=$J$11,$J$12=$D$10),D14=$J$8,C47=$J$7,F47=$J$7),E14,IF(AND(OR($D$10=$J$11,$J$12=$D$10),D14=$J$8,$G$57=$J$7,$G$58=$J$7,OR(C47="",C47=$J$8),OR(C53="",C53=$J$8)),MIN(E14+G61,F14),0)+IF(AND(OR($D$10=$J$11,$D$10=$J$12),D14=$J$8,OR($G$57=$J$8,$G$57=""),OR(C47="",C47=$J$8),OR(C53="",C53=$J$8)),MIN(E14,F14),0))+IF(AND(OR($D$10=$J$11,$D$10=$J$12),D14=$J$8,OR(AND(C47=$J$7,F47=$J$8),AND(C53=$J$7,E53=$J$8))),MIN(E14,F14),0))+IF(AND(OR($D$10=$J$11,$D$10=$J$12),D14=$J$7),F14,0)</f>
        <v>0</v>
      </c>
      <c r="I14" s="5"/>
      <c r="J14" s="32" t="s">
        <v>43</v>
      </c>
      <c r="K14" s="5"/>
      <c r="L14" s="5"/>
    </row>
    <row r="15" spans="2:12" s="6" customFormat="1" ht="12.75" x14ac:dyDescent="0.2">
      <c r="C15" s="9"/>
      <c r="D15" s="9"/>
      <c r="E15" s="10"/>
      <c r="F15" s="11"/>
      <c r="G15" s="12">
        <f t="shared" si="0"/>
        <v>0</v>
      </c>
      <c r="I15" s="5"/>
      <c r="J15" s="32" t="s">
        <v>44</v>
      </c>
      <c r="K15" s="5"/>
      <c r="L15" s="5"/>
    </row>
    <row r="16" spans="2:12" s="6" customFormat="1" ht="12.75" x14ac:dyDescent="0.2">
      <c r="C16" s="9"/>
      <c r="D16" s="9"/>
      <c r="E16" s="10"/>
      <c r="F16" s="11"/>
      <c r="G16" s="12">
        <f t="shared" si="0"/>
        <v>0</v>
      </c>
      <c r="I16" s="5"/>
      <c r="J16" s="32" t="s">
        <v>45</v>
      </c>
      <c r="K16" s="5"/>
      <c r="L16" s="5"/>
    </row>
    <row r="17" spans="2:12" s="6" customFormat="1" ht="12.75" x14ac:dyDescent="0.2">
      <c r="G17" s="13"/>
      <c r="I17" s="5"/>
      <c r="J17" s="32" t="s">
        <v>46</v>
      </c>
      <c r="K17" s="5"/>
      <c r="L17" s="5"/>
    </row>
    <row r="18" spans="2:12" s="7" customFormat="1" ht="12.75" x14ac:dyDescent="0.2">
      <c r="C18" s="7" t="s">
        <v>20</v>
      </c>
      <c r="G18" s="23">
        <f>SUM(G13:G16)</f>
        <v>0</v>
      </c>
      <c r="I18" s="22"/>
      <c r="J18" s="32" t="s">
        <v>47</v>
      </c>
      <c r="K18" s="22"/>
      <c r="L18" s="22"/>
    </row>
    <row r="19" spans="2:12" s="6" customFormat="1" ht="12.75" x14ac:dyDescent="0.2">
      <c r="I19" s="5"/>
      <c r="J19" s="32" t="s">
        <v>48</v>
      </c>
      <c r="K19" s="5"/>
      <c r="L19" s="5"/>
    </row>
    <row r="20" spans="2:12" s="6" customFormat="1" ht="12.75" x14ac:dyDescent="0.2">
      <c r="B20" s="6" t="s">
        <v>36</v>
      </c>
      <c r="G20" s="6" t="e">
        <f>G72</f>
        <v>#DIV/0!</v>
      </c>
      <c r="I20" s="5"/>
      <c r="J20" s="32" t="s">
        <v>16</v>
      </c>
      <c r="K20" s="5"/>
      <c r="L20" s="5"/>
    </row>
    <row r="21" spans="2:12" s="6" customFormat="1" ht="12.75" x14ac:dyDescent="0.2">
      <c r="I21" s="5"/>
      <c r="J21" s="32" t="s">
        <v>17</v>
      </c>
      <c r="K21" s="5"/>
      <c r="L21" s="5"/>
    </row>
    <row r="22" spans="2:12" s="6" customFormat="1" ht="12.75" x14ac:dyDescent="0.2">
      <c r="B22" s="6" t="s">
        <v>12</v>
      </c>
      <c r="G22" s="14"/>
      <c r="I22" s="5"/>
      <c r="J22" s="32" t="s">
        <v>23</v>
      </c>
      <c r="K22" s="5"/>
      <c r="L22" s="5"/>
    </row>
    <row r="23" spans="2:12" s="6" customFormat="1" ht="12.75" x14ac:dyDescent="0.2">
      <c r="B23" s="6" t="s">
        <v>13</v>
      </c>
      <c r="G23" s="9"/>
      <c r="I23" s="5"/>
      <c r="J23" s="32"/>
      <c r="K23" s="5"/>
      <c r="L23" s="5"/>
    </row>
    <row r="24" spans="2:12" s="6" customFormat="1" ht="12.75" x14ac:dyDescent="0.2">
      <c r="B24" s="6" t="s">
        <v>14</v>
      </c>
      <c r="G24" s="15"/>
      <c r="I24" s="5"/>
      <c r="J24" s="33" t="s">
        <v>57</v>
      </c>
      <c r="K24" s="5"/>
      <c r="L24" s="5"/>
    </row>
    <row r="25" spans="2:12" s="6" customFormat="1" ht="12.75" x14ac:dyDescent="0.2">
      <c r="B25" s="44" t="s">
        <v>18</v>
      </c>
      <c r="C25" s="44"/>
      <c r="D25" s="44"/>
      <c r="G25" s="15"/>
      <c r="I25" s="5"/>
      <c r="J25" s="32" t="s">
        <v>62</v>
      </c>
      <c r="K25" s="5"/>
      <c r="L25" s="5"/>
    </row>
    <row r="26" spans="2:12" s="6" customFormat="1" ht="12.75" x14ac:dyDescent="0.2">
      <c r="B26" s="16" t="s">
        <v>25</v>
      </c>
      <c r="C26" s="16"/>
      <c r="D26" s="16"/>
      <c r="G26" s="15"/>
      <c r="I26" s="5"/>
      <c r="J26" s="33" t="s">
        <v>63</v>
      </c>
      <c r="K26" s="5"/>
      <c r="L26" s="5"/>
    </row>
    <row r="27" spans="2:12" s="30" customFormat="1" ht="12.75" x14ac:dyDescent="0.2">
      <c r="B27" s="29" t="s">
        <v>74</v>
      </c>
      <c r="C27" s="29"/>
      <c r="D27" s="29"/>
      <c r="G27" s="15"/>
      <c r="I27" s="5"/>
      <c r="J27" s="33"/>
      <c r="K27" s="5"/>
      <c r="L27" s="5"/>
    </row>
    <row r="28" spans="2:12" s="18" customFormat="1" ht="12.75" x14ac:dyDescent="0.2">
      <c r="B28" s="36" t="s">
        <v>66</v>
      </c>
      <c r="C28" s="36"/>
      <c r="D28" s="36"/>
      <c r="E28" s="36"/>
      <c r="F28" s="36"/>
      <c r="G28" s="36"/>
      <c r="I28" s="5"/>
      <c r="J28" s="33"/>
      <c r="K28" s="5"/>
      <c r="L28" s="5"/>
    </row>
    <row r="29" spans="2:12" s="18" customFormat="1" ht="12.75" x14ac:dyDescent="0.2">
      <c r="B29" s="16" t="s">
        <v>67</v>
      </c>
      <c r="C29" s="16"/>
      <c r="D29" s="16"/>
      <c r="G29" s="15"/>
      <c r="I29" s="5"/>
      <c r="J29" s="33"/>
      <c r="K29" s="5"/>
      <c r="L29" s="5"/>
    </row>
    <row r="30" spans="2:12" s="18" customFormat="1" ht="12.75" x14ac:dyDescent="0.2">
      <c r="B30" s="16" t="s">
        <v>68</v>
      </c>
      <c r="C30" s="16"/>
      <c r="D30" s="16"/>
      <c r="G30" s="15"/>
      <c r="I30" s="5"/>
      <c r="J30" s="33"/>
      <c r="K30" s="5"/>
      <c r="L30" s="5"/>
    </row>
    <row r="31" spans="2:12" s="18" customFormat="1" ht="12.75" x14ac:dyDescent="0.2">
      <c r="B31" s="16" t="s">
        <v>70</v>
      </c>
      <c r="C31" s="16"/>
      <c r="D31" s="16"/>
      <c r="G31" s="15"/>
      <c r="I31" s="5"/>
      <c r="J31" s="33"/>
      <c r="K31" s="5"/>
      <c r="L31" s="5"/>
    </row>
    <row r="32" spans="2:12" s="30" customFormat="1" ht="12.75" x14ac:dyDescent="0.2">
      <c r="B32" s="29" t="s">
        <v>71</v>
      </c>
      <c r="C32" s="29"/>
      <c r="D32" s="29"/>
      <c r="G32" s="15"/>
      <c r="I32" s="5"/>
      <c r="J32" s="33"/>
      <c r="K32" s="5"/>
      <c r="L32" s="5"/>
    </row>
    <row r="33" spans="2:12" s="30" customFormat="1" ht="12.75" x14ac:dyDescent="0.2">
      <c r="B33" s="29" t="s">
        <v>72</v>
      </c>
      <c r="C33" s="29"/>
      <c r="D33" s="29"/>
      <c r="G33" s="15"/>
      <c r="I33" s="5"/>
      <c r="J33" s="33"/>
      <c r="K33" s="5"/>
      <c r="L33" s="5"/>
    </row>
    <row r="34" spans="2:12" s="30" customFormat="1" ht="12.75" x14ac:dyDescent="0.2">
      <c r="B34" s="45" t="s">
        <v>73</v>
      </c>
      <c r="C34" s="45"/>
      <c r="D34" s="45"/>
      <c r="E34" s="45"/>
      <c r="F34" s="45"/>
      <c r="G34" s="46"/>
      <c r="I34" s="5"/>
      <c r="J34" s="33"/>
      <c r="K34" s="5"/>
      <c r="L34" s="5"/>
    </row>
    <row r="35" spans="2:12" s="30" customFormat="1" ht="12.75" x14ac:dyDescent="0.2">
      <c r="B35" s="45"/>
      <c r="C35" s="45"/>
      <c r="D35" s="45"/>
      <c r="E35" s="45"/>
      <c r="F35" s="45"/>
      <c r="G35" s="46"/>
      <c r="I35" s="5"/>
      <c r="J35" s="33"/>
      <c r="K35" s="5"/>
      <c r="L35" s="5"/>
    </row>
    <row r="36" spans="2:12" s="18" customFormat="1" ht="12.75" x14ac:dyDescent="0.2">
      <c r="B36" s="37" t="s">
        <v>69</v>
      </c>
      <c r="C36" s="37"/>
      <c r="D36" s="37"/>
      <c r="E36" s="37"/>
      <c r="F36" s="37"/>
      <c r="G36" s="37"/>
      <c r="I36" s="5"/>
      <c r="J36" s="33"/>
      <c r="K36" s="5"/>
      <c r="L36" s="5"/>
    </row>
    <row r="37" spans="2:12" s="6" customFormat="1" ht="12.75" x14ac:dyDescent="0.2">
      <c r="B37" s="16" t="s">
        <v>39</v>
      </c>
      <c r="C37" s="16"/>
      <c r="D37" s="16"/>
      <c r="G37" s="15"/>
      <c r="I37" s="5"/>
      <c r="J37" s="33"/>
      <c r="K37" s="5"/>
      <c r="L37" s="5"/>
    </row>
    <row r="38" spans="2:12" s="6" customFormat="1" ht="12.75" x14ac:dyDescent="0.2">
      <c r="B38" s="16" t="s">
        <v>41</v>
      </c>
      <c r="C38" s="16"/>
      <c r="D38" s="16"/>
      <c r="G38" s="15"/>
      <c r="I38" s="5"/>
      <c r="J38" s="32"/>
      <c r="K38" s="5"/>
      <c r="L38" s="5"/>
    </row>
    <row r="39" spans="2:12" s="6" customFormat="1" ht="12.75" x14ac:dyDescent="0.2">
      <c r="B39" s="16" t="s">
        <v>59</v>
      </c>
      <c r="C39" s="16"/>
      <c r="D39" s="16"/>
      <c r="G39" s="15"/>
      <c r="I39" s="5"/>
      <c r="J39" s="33" t="s">
        <v>49</v>
      </c>
      <c r="K39" s="5"/>
      <c r="L39" s="5"/>
    </row>
    <row r="40" spans="2:12" s="18" customFormat="1" ht="12.75" x14ac:dyDescent="0.2">
      <c r="B40" s="16" t="s">
        <v>65</v>
      </c>
      <c r="C40" s="16"/>
      <c r="D40" s="16"/>
      <c r="G40" s="15"/>
      <c r="I40" s="5"/>
      <c r="J40" s="33" t="s">
        <v>50</v>
      </c>
      <c r="K40" s="5"/>
      <c r="L40" s="5"/>
    </row>
    <row r="41" spans="2:12" s="6" customFormat="1" ht="12.75" x14ac:dyDescent="0.2">
      <c r="B41" s="36" t="s">
        <v>40</v>
      </c>
      <c r="C41" s="36"/>
      <c r="D41" s="36"/>
      <c r="E41" s="36"/>
      <c r="F41" s="36"/>
      <c r="G41" s="36"/>
      <c r="I41" s="5"/>
      <c r="J41" s="33" t="s">
        <v>51</v>
      </c>
      <c r="K41" s="5"/>
      <c r="L41" s="5"/>
    </row>
    <row r="42" spans="2:12" s="6" customFormat="1" ht="12.75" x14ac:dyDescent="0.2">
      <c r="B42" s="16" t="s">
        <v>64</v>
      </c>
      <c r="C42" s="16"/>
      <c r="D42" s="16"/>
      <c r="G42" s="27" t="str">
        <f>IF(OR(G37=J24,G37=J25),J7,IF(G37="","",J8))</f>
        <v/>
      </c>
      <c r="I42" s="5"/>
      <c r="J42" s="33"/>
      <c r="K42" s="5"/>
      <c r="L42" s="5"/>
    </row>
    <row r="43" spans="2:12" s="6" customFormat="1" ht="12.75" x14ac:dyDescent="0.2">
      <c r="B43" s="16" t="s">
        <v>42</v>
      </c>
      <c r="C43" s="16"/>
      <c r="D43" s="16"/>
      <c r="G43" s="27" t="str">
        <f>IF(OR(G38=J40,G38=J41),J7,IF(G38="","",J8))</f>
        <v/>
      </c>
      <c r="I43" s="5"/>
      <c r="J43" s="33"/>
      <c r="K43" s="5"/>
      <c r="L43" s="5"/>
    </row>
    <row r="44" spans="2:12" s="6" customFormat="1" ht="12.75" x14ac:dyDescent="0.2">
      <c r="B44" s="59" t="s">
        <v>60</v>
      </c>
      <c r="C44" s="59"/>
      <c r="D44" s="59"/>
      <c r="E44" s="59"/>
      <c r="F44" s="59"/>
      <c r="G44" s="59"/>
      <c r="I44" s="5"/>
      <c r="J44" s="33"/>
      <c r="K44" s="5"/>
      <c r="L44" s="5"/>
    </row>
    <row r="45" spans="2:12" s="6" customFormat="1" ht="12.75" x14ac:dyDescent="0.2">
      <c r="B45" s="16" t="s">
        <v>6</v>
      </c>
      <c r="C45" s="59" t="s">
        <v>52</v>
      </c>
      <c r="D45" s="59"/>
      <c r="E45" s="40" t="s">
        <v>58</v>
      </c>
      <c r="F45" s="40"/>
      <c r="G45" s="40"/>
      <c r="I45" s="5"/>
      <c r="J45" s="33"/>
      <c r="K45" s="5"/>
      <c r="L45" s="5"/>
    </row>
    <row r="46" spans="2:12" s="6" customFormat="1" ht="12.75" x14ac:dyDescent="0.2">
      <c r="B46" s="16">
        <v>1</v>
      </c>
      <c r="C46" s="60"/>
      <c r="D46" s="61"/>
      <c r="F46" s="60"/>
      <c r="G46" s="61"/>
      <c r="I46" s="5"/>
      <c r="J46" s="33"/>
      <c r="K46" s="5"/>
      <c r="L46" s="5"/>
    </row>
    <row r="47" spans="2:12" s="6" customFormat="1" ht="12.75" x14ac:dyDescent="0.2">
      <c r="B47" s="16">
        <v>2</v>
      </c>
      <c r="C47" s="60"/>
      <c r="D47" s="61"/>
      <c r="F47" s="60"/>
      <c r="G47" s="61"/>
      <c r="I47" s="5"/>
      <c r="J47" s="33"/>
      <c r="K47" s="5"/>
      <c r="L47" s="5"/>
    </row>
    <row r="48" spans="2:12" s="6" customFormat="1" ht="12.75" x14ac:dyDescent="0.2">
      <c r="B48" s="16">
        <v>3</v>
      </c>
      <c r="C48" s="60"/>
      <c r="D48" s="61"/>
      <c r="F48" s="60"/>
      <c r="G48" s="61"/>
      <c r="I48" s="5"/>
      <c r="J48" s="33"/>
      <c r="K48" s="5"/>
      <c r="L48" s="5"/>
    </row>
    <row r="49" spans="2:12" s="6" customFormat="1" ht="12.75" x14ac:dyDescent="0.2">
      <c r="B49" s="16">
        <v>4</v>
      </c>
      <c r="C49" s="60"/>
      <c r="D49" s="61"/>
      <c r="F49" s="60"/>
      <c r="G49" s="61"/>
      <c r="I49" s="5"/>
      <c r="J49" s="33"/>
      <c r="K49" s="5"/>
      <c r="L49" s="5"/>
    </row>
    <row r="50" spans="2:12" s="6" customFormat="1" ht="12.75" x14ac:dyDescent="0.2">
      <c r="B50" s="59" t="s">
        <v>53</v>
      </c>
      <c r="C50" s="59"/>
      <c r="D50" s="59"/>
      <c r="E50" s="59"/>
      <c r="F50" s="59"/>
      <c r="G50" s="59"/>
      <c r="I50" s="5"/>
      <c r="J50" s="33"/>
      <c r="K50" s="5"/>
      <c r="L50" s="5"/>
    </row>
    <row r="51" spans="2:12" s="6" customFormat="1" ht="12.75" x14ac:dyDescent="0.2">
      <c r="B51" s="8" t="s">
        <v>6</v>
      </c>
      <c r="C51" s="44" t="s">
        <v>54</v>
      </c>
      <c r="D51" s="44"/>
      <c r="E51" s="16" t="s">
        <v>55</v>
      </c>
      <c r="F51" s="40" t="s">
        <v>56</v>
      </c>
      <c r="G51" s="40"/>
      <c r="I51" s="5"/>
      <c r="J51" s="33"/>
      <c r="K51" s="5"/>
      <c r="L51" s="5"/>
    </row>
    <row r="52" spans="2:12" s="6" customFormat="1" ht="12.75" x14ac:dyDescent="0.2">
      <c r="B52" s="16">
        <v>1</v>
      </c>
      <c r="C52" s="60"/>
      <c r="D52" s="61"/>
      <c r="E52" s="15"/>
      <c r="F52" s="8"/>
      <c r="G52" s="17"/>
      <c r="I52" s="5"/>
      <c r="J52" s="33"/>
      <c r="K52" s="5"/>
      <c r="L52" s="5"/>
    </row>
    <row r="53" spans="2:12" s="6" customFormat="1" ht="12.75" x14ac:dyDescent="0.2">
      <c r="B53" s="16">
        <v>2</v>
      </c>
      <c r="C53" s="60"/>
      <c r="D53" s="61"/>
      <c r="E53" s="15"/>
      <c r="F53" s="8"/>
      <c r="G53" s="17"/>
      <c r="I53" s="5"/>
      <c r="J53" s="33"/>
      <c r="K53" s="5"/>
      <c r="L53" s="5"/>
    </row>
    <row r="54" spans="2:12" s="6" customFormat="1" ht="12.75" x14ac:dyDescent="0.2">
      <c r="B54" s="16">
        <v>3</v>
      </c>
      <c r="C54" s="60"/>
      <c r="D54" s="61"/>
      <c r="E54" s="15"/>
      <c r="F54" s="8"/>
      <c r="G54" s="17"/>
      <c r="I54" s="5"/>
      <c r="J54" s="33"/>
      <c r="K54" s="5"/>
      <c r="L54" s="5"/>
    </row>
    <row r="55" spans="2:12" s="6" customFormat="1" ht="12.75" x14ac:dyDescent="0.2">
      <c r="B55" s="16">
        <v>4</v>
      </c>
      <c r="C55" s="60"/>
      <c r="D55" s="61"/>
      <c r="E55" s="15"/>
      <c r="F55" s="8"/>
      <c r="G55" s="17"/>
      <c r="I55" s="5"/>
      <c r="J55" s="33"/>
      <c r="K55" s="5"/>
      <c r="L55" s="5"/>
    </row>
    <row r="56" spans="2:12" s="6" customFormat="1" ht="12.75" x14ac:dyDescent="0.2">
      <c r="B56" s="48" t="s">
        <v>26</v>
      </c>
      <c r="C56" s="48"/>
      <c r="D56" s="48"/>
      <c r="E56" s="48"/>
      <c r="F56" s="48"/>
      <c r="G56" s="48"/>
      <c r="I56" s="5"/>
      <c r="J56" s="33"/>
      <c r="K56" s="5"/>
      <c r="L56" s="5"/>
    </row>
    <row r="57" spans="2:12" s="6" customFormat="1" ht="12.75" x14ac:dyDescent="0.2">
      <c r="B57" s="6" t="s">
        <v>27</v>
      </c>
      <c r="G57" s="15"/>
      <c r="I57" s="5"/>
      <c r="J57" s="33"/>
      <c r="K57" s="5"/>
      <c r="L57" s="5"/>
    </row>
    <row r="58" spans="2:12" s="6" customFormat="1" ht="12.75" x14ac:dyDescent="0.2">
      <c r="B58" s="6" t="s">
        <v>32</v>
      </c>
      <c r="G58" s="15"/>
      <c r="I58" s="5"/>
      <c r="J58" s="33"/>
      <c r="K58" s="5"/>
      <c r="L58" s="5"/>
    </row>
    <row r="59" spans="2:12" s="6" customFormat="1" ht="12.75" x14ac:dyDescent="0.2">
      <c r="B59" s="6" t="s">
        <v>34</v>
      </c>
      <c r="G59" s="28"/>
      <c r="I59" s="5"/>
      <c r="J59" s="33"/>
      <c r="K59" s="5"/>
      <c r="L59" s="5"/>
    </row>
    <row r="60" spans="2:12" s="6" customFormat="1" ht="12.75" x14ac:dyDescent="0.2">
      <c r="B60" s="6" t="s">
        <v>28</v>
      </c>
      <c r="G60" s="10"/>
      <c r="I60" s="5"/>
      <c r="J60" s="33"/>
      <c r="K60" s="5"/>
      <c r="L60" s="5"/>
    </row>
    <row r="61" spans="2:12" s="6" customFormat="1" ht="12.75" x14ac:dyDescent="0.2">
      <c r="B61" s="6" t="s">
        <v>29</v>
      </c>
      <c r="G61" s="10"/>
      <c r="I61" s="5"/>
      <c r="J61" s="33"/>
      <c r="K61" s="5"/>
      <c r="L61" s="5"/>
    </row>
    <row r="62" spans="2:12" s="6" customFormat="1" ht="12.75" x14ac:dyDescent="0.2">
      <c r="B62" s="6" t="s">
        <v>30</v>
      </c>
      <c r="G62" s="10"/>
      <c r="I62" s="5"/>
      <c r="J62" s="33"/>
      <c r="K62" s="5"/>
      <c r="L62" s="5"/>
    </row>
    <row r="63" spans="2:12" s="6" customFormat="1" ht="12.75" x14ac:dyDescent="0.2">
      <c r="B63" s="6" t="s">
        <v>31</v>
      </c>
      <c r="G63" s="10"/>
      <c r="I63" s="5"/>
      <c r="J63" s="33"/>
      <c r="K63" s="5"/>
      <c r="L63" s="5"/>
    </row>
    <row r="64" spans="2:12" s="6" customFormat="1" ht="12.75" x14ac:dyDescent="0.2">
      <c r="I64" s="5"/>
      <c r="J64" s="33"/>
      <c r="K64" s="5"/>
      <c r="L64" s="5"/>
    </row>
    <row r="65" spans="2:12" s="6" customFormat="1" ht="12.75" x14ac:dyDescent="0.2">
      <c r="I65" s="5"/>
      <c r="J65" s="34"/>
      <c r="K65" s="5"/>
      <c r="L65" s="5"/>
    </row>
    <row r="66" spans="2:12" s="7" customFormat="1" ht="12.75" x14ac:dyDescent="0.2">
      <c r="B66" s="7" t="s">
        <v>15</v>
      </c>
      <c r="G66" s="24">
        <f>IF(AND(G42=J7,G27=J8,G43=J7,OR(G23=J17,G23=J19,G23=J22,G23=J15)),G25*G22/12,IF(OR(G23=J14,G23=J16,G23=J18,G23=J21),PMT(G22/12,360,-G25),IF(OR(G23=J15,G23=J17,G23=J19,G23=J22),PMT(G22/12,360,-G25),IF(G23=J20,PMT(G22/12,180,-G25),))))+G24</f>
        <v>0</v>
      </c>
      <c r="I66" s="22"/>
      <c r="J66" s="34"/>
      <c r="K66" s="22"/>
      <c r="L66" s="22"/>
    </row>
    <row r="67" spans="2:12" s="7" customFormat="1" ht="12.75" x14ac:dyDescent="0.2">
      <c r="I67" s="22"/>
      <c r="J67" s="34"/>
      <c r="K67" s="22"/>
      <c r="L67" s="22"/>
    </row>
    <row r="68" spans="2:12" s="7" customFormat="1" ht="12.75" x14ac:dyDescent="0.2">
      <c r="B68" s="7" t="s">
        <v>19</v>
      </c>
      <c r="G68" s="25" t="e">
        <f>G18/G66</f>
        <v>#DIV/0!</v>
      </c>
      <c r="I68" s="22"/>
      <c r="J68" s="34"/>
      <c r="K68" s="22"/>
      <c r="L68" s="22"/>
    </row>
    <row r="69" spans="2:12" s="7" customFormat="1" ht="12.75" x14ac:dyDescent="0.2">
      <c r="I69" s="22"/>
      <c r="J69" s="34"/>
      <c r="K69" s="22"/>
      <c r="L69" s="22"/>
    </row>
    <row r="70" spans="2:12" s="7" customFormat="1" ht="12.75" x14ac:dyDescent="0.2">
      <c r="B70" s="7" t="s">
        <v>35</v>
      </c>
      <c r="G70" s="25" t="e">
        <f>G18/(PMT(G22/12,360,-G25)+G24)</f>
        <v>#DIV/0!</v>
      </c>
      <c r="I70" s="22"/>
      <c r="J70" s="34"/>
      <c r="K70" s="22"/>
      <c r="L70" s="22"/>
    </row>
    <row r="71" spans="2:12" s="7" customFormat="1" ht="12.75" x14ac:dyDescent="0.2">
      <c r="I71" s="22"/>
      <c r="J71" s="35"/>
      <c r="K71" s="22"/>
      <c r="L71" s="22"/>
    </row>
    <row r="72" spans="2:12" s="7" customFormat="1" ht="12.75" x14ac:dyDescent="0.2">
      <c r="B72" s="7" t="s">
        <v>24</v>
      </c>
      <c r="G72" s="7" t="e">
        <f>IF(AND(OR(G37=J24,AND(D10=J10,G37=J25,G40=J7)),G38=J41,G26=J7,G39=J7,G27=J8),"Eligible",IF(AND(OR(G26=J7,AND(G27=J8,G29=J7,G30=J7,G31=J7,OR(G38=J40,G38=J41),OR(D10=J10,AND(G32=J7,G33=J7,G34=J7)),G70&gt;=1)),G68&gt;=1),"Eligible","Ineligible"))</f>
        <v>#DIV/0!</v>
      </c>
      <c r="I72" s="22"/>
      <c r="J72" s="32"/>
      <c r="K72" s="22"/>
      <c r="L72" s="22"/>
    </row>
    <row r="73" spans="2:12" s="6" customFormat="1" ht="12.75" x14ac:dyDescent="0.2">
      <c r="I73" s="5"/>
      <c r="J73" s="32"/>
      <c r="K73" s="5"/>
      <c r="L73" s="5"/>
    </row>
    <row r="74" spans="2:12" s="6" customFormat="1" ht="12.75" x14ac:dyDescent="0.2">
      <c r="B74" s="58" t="s">
        <v>21</v>
      </c>
      <c r="C74" s="58"/>
      <c r="D74" s="47"/>
      <c r="E74" s="47"/>
      <c r="F74" s="47"/>
      <c r="I74" s="5"/>
      <c r="J74" s="32"/>
      <c r="K74" s="5"/>
      <c r="L74" s="5"/>
    </row>
    <row r="75" spans="2:12" s="6" customFormat="1" ht="12.75" x14ac:dyDescent="0.2">
      <c r="B75" s="58" t="s">
        <v>22</v>
      </c>
      <c r="C75" s="58"/>
      <c r="D75" s="47"/>
      <c r="E75" s="47"/>
      <c r="F75" s="47"/>
      <c r="I75" s="5"/>
      <c r="J75" s="32"/>
      <c r="K75" s="5"/>
      <c r="L75" s="5"/>
    </row>
    <row r="76" spans="2:12" s="6" customFormat="1" ht="12.75" x14ac:dyDescent="0.2">
      <c r="D76" s="19"/>
      <c r="E76" s="19"/>
      <c r="F76" s="19"/>
      <c r="I76" s="5"/>
      <c r="J76" s="32"/>
      <c r="K76" s="5"/>
      <c r="L76" s="5"/>
    </row>
    <row r="77" spans="2:12" s="6" customFormat="1" ht="12.75" x14ac:dyDescent="0.2">
      <c r="B77" s="7" t="s">
        <v>33</v>
      </c>
      <c r="I77" s="5"/>
      <c r="J77" s="32"/>
      <c r="K77" s="5"/>
      <c r="L77" s="5"/>
    </row>
    <row r="78" spans="2:12" s="6" customFormat="1" ht="12.75" x14ac:dyDescent="0.2">
      <c r="B78" s="49"/>
      <c r="C78" s="50"/>
      <c r="D78" s="50"/>
      <c r="E78" s="50"/>
      <c r="F78" s="50"/>
      <c r="G78" s="51"/>
      <c r="I78" s="5"/>
      <c r="J78" s="32"/>
      <c r="K78" s="5"/>
      <c r="L78" s="5"/>
    </row>
    <row r="79" spans="2:12" s="6" customFormat="1" ht="12.75" x14ac:dyDescent="0.2">
      <c r="B79" s="52"/>
      <c r="C79" s="53"/>
      <c r="D79" s="53"/>
      <c r="E79" s="53"/>
      <c r="F79" s="53"/>
      <c r="G79" s="54"/>
      <c r="I79" s="5"/>
      <c r="J79" s="32"/>
      <c r="K79" s="5"/>
      <c r="L79" s="5"/>
    </row>
    <row r="80" spans="2:12" s="6" customFormat="1" ht="12.75" x14ac:dyDescent="0.2">
      <c r="B80" s="55"/>
      <c r="C80" s="56"/>
      <c r="D80" s="56"/>
      <c r="E80" s="56"/>
      <c r="F80" s="56"/>
      <c r="G80" s="57"/>
      <c r="I80" s="5"/>
      <c r="J80" s="32"/>
      <c r="K80" s="5"/>
      <c r="L80" s="5"/>
    </row>
    <row r="81" spans="7:12" s="6" customFormat="1" ht="12.75" x14ac:dyDescent="0.2">
      <c r="I81" s="5"/>
      <c r="J81" s="32"/>
      <c r="K81" s="5"/>
      <c r="L81" s="5"/>
    </row>
    <row r="82" spans="7:12" s="6" customFormat="1" ht="12.75" x14ac:dyDescent="0.2">
      <c r="I82" s="5"/>
      <c r="J82" s="32"/>
      <c r="K82" s="5"/>
      <c r="L82" s="5"/>
    </row>
    <row r="83" spans="7:12" s="6" customFormat="1" ht="12.75" x14ac:dyDescent="0.2">
      <c r="I83" s="5"/>
      <c r="J83" s="32"/>
      <c r="K83" s="5"/>
      <c r="L83" s="5"/>
    </row>
    <row r="84" spans="7:12" s="6" customFormat="1" ht="12.75" x14ac:dyDescent="0.2">
      <c r="G84" s="20"/>
      <c r="H84" s="20"/>
      <c r="I84" s="5"/>
      <c r="J84" s="32"/>
      <c r="K84" s="5"/>
      <c r="L84" s="5"/>
    </row>
    <row r="85" spans="7:12" s="6" customFormat="1" x14ac:dyDescent="0.25">
      <c r="G85" s="20"/>
      <c r="H85" s="21"/>
      <c r="I85" s="5"/>
      <c r="J85" s="31"/>
      <c r="K85" s="5"/>
      <c r="L85" s="5"/>
    </row>
    <row r="86" spans="7:12" x14ac:dyDescent="0.25">
      <c r="G86" s="2"/>
      <c r="H86" s="3"/>
    </row>
    <row r="87" spans="7:12" x14ac:dyDescent="0.25">
      <c r="G87" s="2"/>
      <c r="H87" s="3"/>
    </row>
    <row r="88" spans="7:12" x14ac:dyDescent="0.25">
      <c r="G88" s="2"/>
      <c r="H88" s="2"/>
    </row>
  </sheetData>
  <sheetProtection algorithmName="SHA-512" hashValue="BPwjCK/w29aNt6qdMrXwBvWwCmAkdwYAG5SGflz7Kb+uOXFmSSd962y0fOXnIKFd9S/5EZWSEpCwhFSAtyR4pg==" saltValue="CHXxN5oAiAXT8TIfJYjAWw==" spinCount="100000" sheet="1" selectLockedCells="1"/>
  <dataConsolidate/>
  <mergeCells count="40">
    <mergeCell ref="C55:D55"/>
    <mergeCell ref="F46:G46"/>
    <mergeCell ref="F47:G47"/>
    <mergeCell ref="F48:G48"/>
    <mergeCell ref="F49:G49"/>
    <mergeCell ref="C49:D49"/>
    <mergeCell ref="B50:G50"/>
    <mergeCell ref="F51:G51"/>
    <mergeCell ref="C51:D51"/>
    <mergeCell ref="D74:F74"/>
    <mergeCell ref="B41:G41"/>
    <mergeCell ref="B56:G56"/>
    <mergeCell ref="B78:G80"/>
    <mergeCell ref="D75:F75"/>
    <mergeCell ref="B74:C74"/>
    <mergeCell ref="B75:C75"/>
    <mergeCell ref="B44:G44"/>
    <mergeCell ref="E45:G45"/>
    <mergeCell ref="C45:D45"/>
    <mergeCell ref="C46:D46"/>
    <mergeCell ref="C47:D47"/>
    <mergeCell ref="C48:D48"/>
    <mergeCell ref="C52:D52"/>
    <mergeCell ref="C53:D53"/>
    <mergeCell ref="C54:D54"/>
    <mergeCell ref="B28:G28"/>
    <mergeCell ref="B36:G36"/>
    <mergeCell ref="B6:H6"/>
    <mergeCell ref="B7:H7"/>
    <mergeCell ref="B8:C8"/>
    <mergeCell ref="B9:C9"/>
    <mergeCell ref="B10:C10"/>
    <mergeCell ref="D8:G8"/>
    <mergeCell ref="D9:G9"/>
    <mergeCell ref="D10:G10"/>
    <mergeCell ref="D11:G11"/>
    <mergeCell ref="B25:D25"/>
    <mergeCell ref="B11:C11"/>
    <mergeCell ref="B34:F35"/>
    <mergeCell ref="G34:G35"/>
  </mergeCells>
  <conditionalFormatting sqref="G37:G40 G29:G34 G26:G27 G42:G43">
    <cfRule type="containsText" dxfId="20" priority="29" operator="containsText" text="No">
      <formula>NOT(ISERROR(SEARCH("No",G26)))</formula>
    </cfRule>
    <cfRule type="containsText" dxfId="19" priority="30" operator="containsText" text="Yes">
      <formula>NOT(ISERROR(SEARCH("Yes",G26)))</formula>
    </cfRule>
  </conditionalFormatting>
  <conditionalFormatting sqref="G20">
    <cfRule type="beginsWith" dxfId="18" priority="14" operator="beginsWith" text="Eligible">
      <formula>LEFT(G20,LEN("Eligible"))="Eligible"</formula>
    </cfRule>
    <cfRule type="beginsWith" dxfId="17" priority="20" operator="beginsWith" text="Inel">
      <formula>LEFT(G20,LEN("Inel"))="Inel"</formula>
    </cfRule>
  </conditionalFormatting>
  <conditionalFormatting sqref="G72">
    <cfRule type="cellIs" dxfId="16" priority="15" operator="equal">
      <formula>"Eligible"</formula>
    </cfRule>
    <cfRule type="beginsWith" dxfId="15" priority="16" operator="beginsWith" text="Ineligible">
      <formula>LEFT(G72,LEN("Ineligible"))="Ineligible"</formula>
    </cfRule>
  </conditionalFormatting>
  <conditionalFormatting sqref="G37:G40 G42:G43">
    <cfRule type="notContainsBlanks" dxfId="14" priority="47">
      <formula>LEN(TRIM(G37))&gt;0</formula>
    </cfRule>
  </conditionalFormatting>
  <conditionalFormatting sqref="C46:C49">
    <cfRule type="containsText" dxfId="13" priority="10" operator="containsText" text="No">
      <formula>NOT(ISERROR(SEARCH("No",C46)))</formula>
    </cfRule>
    <cfRule type="containsText" dxfId="12" priority="11" operator="containsText" text="Yes">
      <formula>NOT(ISERROR(SEARCH("Yes",C46)))</formula>
    </cfRule>
  </conditionalFormatting>
  <conditionalFormatting sqref="C46:C49">
    <cfRule type="notContainsBlanks" dxfId="11" priority="12">
      <formula>LEN(TRIM(C46))&gt;0</formula>
    </cfRule>
  </conditionalFormatting>
  <conditionalFormatting sqref="F46:F49">
    <cfRule type="containsText" dxfId="10" priority="7" operator="containsText" text="No">
      <formula>NOT(ISERROR(SEARCH("No",F46)))</formula>
    </cfRule>
    <cfRule type="containsText" dxfId="9" priority="8" operator="containsText" text="Yes">
      <formula>NOT(ISERROR(SEARCH("Yes",F46)))</formula>
    </cfRule>
  </conditionalFormatting>
  <conditionalFormatting sqref="F46:F49">
    <cfRule type="notContainsBlanks" dxfId="8" priority="9">
      <formula>LEN(TRIM(F46))&gt;0</formula>
    </cfRule>
  </conditionalFormatting>
  <conditionalFormatting sqref="C52:C55">
    <cfRule type="containsText" dxfId="7" priority="4" operator="containsText" text="No">
      <formula>NOT(ISERROR(SEARCH("No",C52)))</formula>
    </cfRule>
    <cfRule type="containsText" dxfId="6" priority="5" operator="containsText" text="Yes">
      <formula>NOT(ISERROR(SEARCH("Yes",C52)))</formula>
    </cfRule>
  </conditionalFormatting>
  <conditionalFormatting sqref="C52:C55">
    <cfRule type="notContainsBlanks" dxfId="5" priority="6">
      <formula>LEN(TRIM(C52))&gt;0</formula>
    </cfRule>
  </conditionalFormatting>
  <conditionalFormatting sqref="E52:E55">
    <cfRule type="containsText" dxfId="4" priority="1" operator="containsText" text="No">
      <formula>NOT(ISERROR(SEARCH("No",E52)))</formula>
    </cfRule>
    <cfRule type="containsText" dxfId="3" priority="2" operator="containsText" text="Yes">
      <formula>NOT(ISERROR(SEARCH("Yes",E52)))</formula>
    </cfRule>
  </conditionalFormatting>
  <conditionalFormatting sqref="E52:E55">
    <cfRule type="notContainsBlanks" dxfId="2" priority="3">
      <formula>LEN(TRIM(E52))&gt;0</formula>
    </cfRule>
  </conditionalFormatting>
  <dataValidations count="10">
    <dataValidation type="list" allowBlank="1" showInputMessage="1" showErrorMessage="1" sqref="D13:D16 G57:G58 G29:G34 G26:G27" xr:uid="{00000000-0002-0000-0000-000000000000}">
      <formula1>$J$6:$J$8</formula1>
    </dataValidation>
    <dataValidation type="list" allowBlank="1" showInputMessage="1" showErrorMessage="1" sqref="D10:G10" xr:uid="{00000000-0002-0000-0000-000001000000}">
      <formula1>$J$9:$J$12</formula1>
    </dataValidation>
    <dataValidation type="list" allowBlank="1" showInputMessage="1" showErrorMessage="1" sqref="G23" xr:uid="{00000000-0002-0000-0000-000002000000}">
      <formula1>$J$14:$J$22</formula1>
    </dataValidation>
    <dataValidation type="date" allowBlank="1" showInputMessage="1" showErrorMessage="1" sqref="D75:F75" xr:uid="{00000000-0002-0000-0000-000003000000}">
      <formula1>1</formula1>
      <formula2>73415</formula2>
    </dataValidation>
    <dataValidation type="decimal" allowBlank="1" showInputMessage="1" showErrorMessage="1" sqref="G22" xr:uid="{00000000-0002-0000-0000-000004000000}">
      <formula1>0</formula1>
      <formula2>1</formula2>
    </dataValidation>
    <dataValidation type="list" allowBlank="1" showInputMessage="1" showErrorMessage="1" sqref="G37" xr:uid="{ECE5873B-67D1-41EF-B8C4-2488D85FD9B9}">
      <formula1>$J$24:$J$26</formula1>
    </dataValidation>
    <dataValidation type="list" allowBlank="1" showInputMessage="1" showErrorMessage="1" sqref="C52:E55 C46:C49 F46:G49" xr:uid="{2C78436F-18D7-4A73-A36E-6E6E3B9E7E25}">
      <formula1>$J$7:$J$8</formula1>
    </dataValidation>
    <dataValidation type="list" allowBlank="1" showInputMessage="1" showErrorMessage="1" sqref="G39" xr:uid="{6AFB365E-F332-4E64-A4A1-9A5140BBD379}">
      <formula1>J7:J8</formula1>
    </dataValidation>
    <dataValidation type="list" allowBlank="1" showInputMessage="1" showErrorMessage="1" sqref="G40" xr:uid="{A7EB2E60-7DDC-44D9-9478-055B8FA549F7}">
      <formula1>J7:J8</formula1>
    </dataValidation>
    <dataValidation type="list" allowBlank="1" showInputMessage="1" showErrorMessage="1" sqref="G38" xr:uid="{829215A5-D020-428B-B25B-3192F1BB12BF}">
      <formula1>$J$39:$J$41</formula1>
    </dataValidation>
  </dataValidations>
  <pageMargins left="0.7" right="0.7" top="0.75" bottom="0.75" header="0.3" footer="0.3"/>
  <pageSetup scale="62" orientation="portrait" r:id="rId1"/>
  <headerFooter>
    <oddFooter>&amp;CSimple Access Product Series
Debt Service Coverage Ratio Worksheet v 6.4
May 2022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5" operator="containsText" id="{EE916839-89C7-407E-B008-C239CF741247}">
            <xm:f>NOT(ISERROR(SEARCH($J$8,G57)))</xm:f>
            <xm:f>$J$8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" operator="containsText" id="{6E73A5D8-0741-4C2E-AE12-15962420C184}">
            <xm:f>NOT(ISERROR(SEARCH($J$7,G57)))</xm:f>
            <xm:f>$J$7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G57:G59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ICF Worksheet</vt:lpstr>
      <vt:lpstr>'ICF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Laurence Winters</cp:lastModifiedBy>
  <cp:lastPrinted>2019-06-14T21:35:31Z</cp:lastPrinted>
  <dcterms:created xsi:type="dcterms:W3CDTF">2018-02-16T16:15:47Z</dcterms:created>
  <dcterms:modified xsi:type="dcterms:W3CDTF">2022-06-07T21:45:42Z</dcterms:modified>
</cp:coreProperties>
</file>